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386" windowWidth="13230" windowHeight="10575" activeTab="0"/>
  </bookViews>
  <sheets>
    <sheet name="2015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<sst xmlns="http://schemas.openxmlformats.org/spreadsheetml/2006/main" count="219" uniqueCount="53">
  <si>
    <t xml:space="preserve">Степень выполнения мероприятия </t>
  </si>
  <si>
    <t>ответственный исполнитель</t>
  </si>
  <si>
    <t>Источники финансирования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</si>
  <si>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</si>
  <si>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</si>
  <si>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</si>
  <si>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</si>
  <si>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Итого по муниципальной программе</t>
  </si>
  <si>
    <t>муниципальный заказчик</t>
  </si>
  <si>
    <t>Развитие автомобильных дорог Ленинградской области</t>
  </si>
  <si>
    <t>Содействие развитию на части территории муниципальных образований Ленинградской области иных форм местного самоуправления</t>
  </si>
  <si>
    <t xml:space="preserve">Наименования подпрограммы, мероприятия </t>
  </si>
  <si>
    <t>2015 год</t>
  </si>
  <si>
    <t>Администрация Борского сельского поселения Бокситогорского муниципального района Ленинградской области</t>
  </si>
  <si>
    <t>Ремонт участка дороги общего пользования в пос. Ларьян ул. Поселковая</t>
  </si>
  <si>
    <t>Средства бюджета поселения</t>
  </si>
  <si>
    <t xml:space="preserve">Обустройство площадки для мусорных контейнеров в пос. Ларьян </t>
  </si>
  <si>
    <t xml:space="preserve">Спиливание аварийных деревьев в пос. Ларьян </t>
  </si>
  <si>
    <t xml:space="preserve">Обустройство площадки для подъезда автотранспорта к жилому дому № 9 в пос. Сельхозтехника </t>
  </si>
  <si>
    <t xml:space="preserve">Спиливание аварийных деревьев в пос. Сельхозтехника </t>
  </si>
  <si>
    <t xml:space="preserve">Обустройство площадки для мусорных контейнеров в пос. Сельхозтехника </t>
  </si>
  <si>
    <t>Разборка и вывозка несанкционированных деревянных хозяйственных построек в пос. Сельхозтехника</t>
  </si>
  <si>
    <t>Ремонт участка дороги общего пользования  в дер. Колбеки</t>
  </si>
  <si>
    <t>Ремонт участка дороги общего пользования в дер. Золотово</t>
  </si>
  <si>
    <t xml:space="preserve">Обустройство площадки для мусорных контейнеров в дер. Носово </t>
  </si>
  <si>
    <t xml:space="preserve">Обустройство площадки для мусорных контейнеров в районе кладбища дер. Колбеки </t>
  </si>
  <si>
    <t xml:space="preserve">Работы по ликвидации несанкционированной свалки мусора в дер. Носово </t>
  </si>
  <si>
    <t xml:space="preserve">Обустройство площадки для мусорных контейнеров в дер. Селище (Борское) </t>
  </si>
  <si>
    <t>Обустройство первой зоны санитарной охраны артезианской скважины №1 в дер Мозолёво -1</t>
  </si>
  <si>
    <t>Устройство водоразборной колонки в дер. Мозолёво-1</t>
  </si>
  <si>
    <t>Ремонт участка наружного водопровода в районе дома культуры  в дер. Мозолёво-1</t>
  </si>
  <si>
    <t>Обустройство 2-х площадок для мусорных контейнеров в дер. Золотово</t>
  </si>
  <si>
    <t>Чистка  и ремонт 2-х колодцев в дер. Мозолёво</t>
  </si>
  <si>
    <t>Обустройство площадки для мусорных контейнеров в районе кладбища в дер. Селище (Мозолевское)</t>
  </si>
  <si>
    <t>Ремонт участка  дороги общего пользования в дер. Половное</t>
  </si>
  <si>
    <t>Обустройство площадки для мусорных контейнеров в районе кладбища в дер. Дмитрово</t>
  </si>
  <si>
    <t xml:space="preserve">Ремонт колодца в дер. Большой Остров </t>
  </si>
  <si>
    <t xml:space="preserve">Чистка и углубление пожарного водоема в дер. Большой Остров </t>
  </si>
  <si>
    <t>Спиливание аварийных деревьев в дер. Большой Остров</t>
  </si>
  <si>
    <t xml:space="preserve">Работы по ликвидации несанкционированной свалки мусора в дер. Большой Остров </t>
  </si>
  <si>
    <t xml:space="preserve">Обустройство площадки для мусорных контейнеров в районе  кладбища в дер. Жилоток </t>
  </si>
  <si>
    <t>Ремонт асфальтобетонного покрытия участка автомобильной дороги общегопользования местного значения в дер. Бор от региональной дороги до ж/д №21</t>
  </si>
  <si>
    <t>Ремонт асфальтобетонного покрытия участка  автомобильной дороги общего пользования местного значения в дер.Мозолево-1 от региональной дороги до ж/д №6.</t>
  </si>
  <si>
    <t>Ремонт асфальтобетонного покрытия дворовой территории, ж/д № 5 в дер.Мозолево-1 Борского сельского поселения Бокситогорского муниципального района</t>
  </si>
  <si>
    <t>Приобретение 25 жилых помещений, общей площадью 1400,75 кв. м. в строящемся многоквартирном доме по адресу: Ленинградская область, Бокситогорский район, Бокситогорское городское поселение, г. Бокситогорск, ул. Павлова, в районе жилого дома № 37 (долевое участие в строительстве малоэтажного многоквартирного дома в г. Бокситогорске) для переселения граждан из аварийного жилищного фонда Борского сельского поселения Бокситогорского муниципального района Ленинградской области в квартиры</t>
  </si>
  <si>
    <t>Планируемый объем финансирования 
на 2015 год</t>
  </si>
  <si>
    <t xml:space="preserve">Профинан-сировано </t>
  </si>
  <si>
    <t xml:space="preserve">Выполнено </t>
  </si>
  <si>
    <t>Капитальный ремонт общего имущества в многоквартирных домах</t>
  </si>
  <si>
    <t>дер. Бор, дом 19</t>
  </si>
  <si>
    <t>дер. Бор, дом 30</t>
  </si>
  <si>
    <t>Итого по муниципальным программам Борского сельского поселения Бокситогорского муниципального района Ленинградской области</t>
  </si>
  <si>
    <t xml:space="preserve"> Отчет о выполнении муниципальных программ Борского сельского поселения 
Бокситогорского муниципального района Ленинградской области за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</si>
</sst>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6" xfId="0" applyFont="1" applyFill="1" applyBorder="1" applyAlignment="1">
      <alignment horizontal="center" vertical="top" wrapText="1"/>
    </xf>
    <xf numFmtId="49" fontId="4" fillId="0" borderId="26" xfId="42" applyNumberFormat="1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170" fontId="5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3" fillId="0" borderId="32" xfId="0" applyFont="1" applyFill="1" applyBorder="1" applyAlignment="1">
      <alignment horizontal="left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4" fontId="5" fillId="0" borderId="37" xfId="0" applyNumberFormat="1" applyFont="1" applyFill="1" applyBorder="1" applyAlignment="1">
      <alignment horizontal="center" vertical="center" wrapText="1"/>
    </xf>
    <xf numFmtId="170" fontId="5" fillId="0" borderId="3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5" fillId="0" borderId="26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2.75"/>
  <cols>
    <col min="1" max="1" width="51.625" style="1" customWidth="1"/>
    <col min="2" max="2" width="46.125" style="1" customWidth="1"/>
    <col min="3" max="3" width="18.75390625" style="1" customWidth="1"/>
    <col min="4" max="4" width="16.25390625" style="1" customWidth="1"/>
    <col min="5" max="5" width="17.00390625" style="1" customWidth="1"/>
    <col min="6" max="6" width="16.25390625" style="1" customWidth="1"/>
    <col min="7" max="7" width="9.125" style="1" customWidth="1"/>
    <col min="8" max="8" width="8.25390625" style="1" customWidth="1"/>
    <col min="9" max="9" width="9.25390625" style="1" customWidth="1"/>
    <col min="10" max="10" width="8.75390625" style="1" customWidth="1"/>
    <col min="11" max="11" width="10.125" style="1" customWidth="1"/>
    <col min="12" max="12" width="9.25390625" style="1" customWidth="1"/>
    <col min="13" max="13" width="9.00390625" style="1" customWidth="1"/>
    <col min="14" max="14" width="9.125" style="1" customWidth="1"/>
    <col min="15" max="15" width="7.125" style="1" customWidth="1"/>
    <col min="16" max="16" width="8.75390625" style="1" customWidth="1"/>
    <col min="17" max="17" width="7.875" style="1" customWidth="1"/>
    <col min="18" max="18" width="10.25390625" style="1" customWidth="1"/>
    <col min="19" max="19" width="5.625" style="1" customWidth="1"/>
    <col min="20" max="16384" width="9.125" style="1" customWidth="1"/>
  </cols>
  <sheetData>
    <row r="1" spans="1:6" ht="33.75" customHeight="1">
      <c r="A1" s="25" t="s">
        <v>52</v>
      </c>
      <c r="B1" s="25"/>
      <c r="C1" s="25"/>
      <c r="D1" s="25"/>
      <c r="E1" s="25"/>
      <c r="F1" s="25"/>
    </row>
    <row r="2" spans="1:6" ht="10.5" customHeight="1" thickBot="1">
      <c r="A2" s="26"/>
      <c r="B2" s="26"/>
      <c r="C2" s="26"/>
      <c r="D2" s="26"/>
      <c r="E2" s="26"/>
      <c r="F2" s="26"/>
    </row>
    <row r="3" spans="1:6" s="29" customFormat="1" ht="23.25" customHeight="1" thickBot="1">
      <c r="A3" s="27" t="s">
        <v>11</v>
      </c>
      <c r="B3" s="27" t="s">
        <v>2</v>
      </c>
      <c r="C3" s="28" t="s">
        <v>12</v>
      </c>
      <c r="D3" s="28"/>
      <c r="E3" s="28"/>
      <c r="F3" s="28"/>
    </row>
    <row r="4" spans="1:6" ht="66.75" customHeight="1" thickBot="1">
      <c r="A4" s="27"/>
      <c r="B4" s="27"/>
      <c r="C4" s="30" t="s">
        <v>45</v>
      </c>
      <c r="D4" s="30" t="s">
        <v>46</v>
      </c>
      <c r="E4" s="30" t="s">
        <v>47</v>
      </c>
      <c r="F4" s="31" t="s">
        <v>0</v>
      </c>
    </row>
    <row r="5" spans="1:6" s="4" customFormat="1" ht="21" customHeight="1">
      <c r="A5" s="16" t="s">
        <v>10</v>
      </c>
      <c r="B5" s="17"/>
      <c r="C5" s="17"/>
      <c r="D5" s="17"/>
      <c r="E5" s="17"/>
      <c r="F5" s="18"/>
    </row>
    <row r="6" spans="1:6" s="3" customFormat="1" ht="15" customHeight="1">
      <c r="A6" s="10" t="s">
        <v>8</v>
      </c>
      <c r="B6" s="12" t="s">
        <v>13</v>
      </c>
      <c r="C6" s="12"/>
      <c r="D6" s="12"/>
      <c r="E6" s="12"/>
      <c r="F6" s="13"/>
    </row>
    <row r="7" spans="1:6" s="3" customFormat="1" ht="16.5" customHeight="1" thickBot="1">
      <c r="A7" s="10" t="s">
        <v>1</v>
      </c>
      <c r="B7" s="12" t="s">
        <v>13</v>
      </c>
      <c r="C7" s="12"/>
      <c r="D7" s="12"/>
      <c r="E7" s="12"/>
      <c r="F7" s="13"/>
    </row>
    <row r="8" spans="1:6" s="3" customFormat="1" ht="14.25">
      <c r="A8" s="32" t="s">
        <v>14</v>
      </c>
      <c r="B8" s="22" t="s">
        <v>3</v>
      </c>
      <c r="C8" s="33">
        <f>C9+C10+C11+C12</f>
        <v>492490</v>
      </c>
      <c r="D8" s="34">
        <f>D9+D10+D11+D12</f>
        <v>492490</v>
      </c>
      <c r="E8" s="34">
        <f>D8</f>
        <v>492490</v>
      </c>
      <c r="F8" s="35">
        <f>E8/C8*100</f>
        <v>100</v>
      </c>
    </row>
    <row r="9" spans="1:6" s="3" customFormat="1" ht="14.25">
      <c r="A9" s="36"/>
      <c r="B9" s="23" t="s">
        <v>4</v>
      </c>
      <c r="C9" s="37">
        <v>0</v>
      </c>
      <c r="D9" s="38">
        <v>0</v>
      </c>
      <c r="E9" s="38">
        <v>0</v>
      </c>
      <c r="F9" s="39"/>
    </row>
    <row r="10" spans="1:6" s="3" customFormat="1" ht="14.25">
      <c r="A10" s="36"/>
      <c r="B10" s="23" t="s">
        <v>5</v>
      </c>
      <c r="C10" s="19">
        <v>490000</v>
      </c>
      <c r="D10" s="6">
        <f>C10</f>
        <v>490000</v>
      </c>
      <c r="E10" s="6">
        <f>D10</f>
        <v>490000</v>
      </c>
      <c r="F10" s="7">
        <f>E10/C10*100</f>
        <v>100</v>
      </c>
    </row>
    <row r="11" spans="1:6" s="3" customFormat="1" ht="14.25">
      <c r="A11" s="36"/>
      <c r="B11" s="23" t="s">
        <v>6</v>
      </c>
      <c r="C11" s="37">
        <v>0</v>
      </c>
      <c r="D11" s="38">
        <v>0</v>
      </c>
      <c r="E11" s="38">
        <v>0</v>
      </c>
      <c r="F11" s="40"/>
    </row>
    <row r="12" spans="1:6" s="3" customFormat="1" ht="15" thickBot="1">
      <c r="A12" s="41"/>
      <c r="B12" s="24" t="s">
        <v>15</v>
      </c>
      <c r="C12" s="42">
        <v>2490</v>
      </c>
      <c r="D12" s="43">
        <f>C12</f>
        <v>2490</v>
      </c>
      <c r="E12" s="43">
        <f>D12</f>
        <v>2490</v>
      </c>
      <c r="F12" s="8">
        <f>E12/C12*100</f>
        <v>100</v>
      </c>
    </row>
    <row r="13" spans="1:6" s="3" customFormat="1" ht="14.25">
      <c r="A13" s="32" t="s">
        <v>16</v>
      </c>
      <c r="B13" s="22" t="s">
        <v>3</v>
      </c>
      <c r="C13" s="33">
        <f>C14+C15+C16+C17</f>
        <v>21441</v>
      </c>
      <c r="D13" s="33">
        <f>C13</f>
        <v>21441</v>
      </c>
      <c r="E13" s="6">
        <f>D13</f>
        <v>21441</v>
      </c>
      <c r="F13" s="35">
        <f>E13/C13*100</f>
        <v>100</v>
      </c>
    </row>
    <row r="14" spans="1:6" s="3" customFormat="1" ht="14.25">
      <c r="A14" s="36"/>
      <c r="B14" s="23" t="s">
        <v>4</v>
      </c>
      <c r="C14" s="37">
        <v>0</v>
      </c>
      <c r="D14" s="38">
        <v>0</v>
      </c>
      <c r="E14" s="38">
        <v>0</v>
      </c>
      <c r="F14" s="39"/>
    </row>
    <row r="15" spans="1:6" s="3" customFormat="1" ht="14.25">
      <c r="A15" s="36"/>
      <c r="B15" s="23" t="s">
        <v>5</v>
      </c>
      <c r="C15" s="19">
        <v>19510</v>
      </c>
      <c r="D15" s="6">
        <f>C15</f>
        <v>19510</v>
      </c>
      <c r="E15" s="6">
        <f>D15</f>
        <v>19510</v>
      </c>
      <c r="F15" s="7">
        <f>E15/C15*100</f>
        <v>100</v>
      </c>
    </row>
    <row r="16" spans="1:6" s="3" customFormat="1" ht="14.25">
      <c r="A16" s="36"/>
      <c r="B16" s="23" t="s">
        <v>6</v>
      </c>
      <c r="C16" s="37">
        <v>0</v>
      </c>
      <c r="D16" s="38">
        <v>0</v>
      </c>
      <c r="E16" s="38">
        <v>0</v>
      </c>
      <c r="F16" s="40"/>
    </row>
    <row r="17" spans="1:6" s="3" customFormat="1" ht="15" thickBot="1">
      <c r="A17" s="41"/>
      <c r="B17" s="24" t="str">
        <f>B12</f>
        <v>Средства бюджета поселения</v>
      </c>
      <c r="C17" s="19">
        <v>1931</v>
      </c>
      <c r="D17" s="6">
        <f>C17</f>
        <v>1931</v>
      </c>
      <c r="E17" s="43">
        <f>D17</f>
        <v>1931</v>
      </c>
      <c r="F17" s="7">
        <f>E17/C17*100</f>
        <v>100</v>
      </c>
    </row>
    <row r="18" spans="1:6" s="3" customFormat="1" ht="14.25">
      <c r="A18" s="32" t="s">
        <v>17</v>
      </c>
      <c r="B18" s="44" t="s">
        <v>3</v>
      </c>
      <c r="C18" s="33">
        <f>C19+C20+C21+C22</f>
        <v>23173</v>
      </c>
      <c r="D18" s="33">
        <f>D19+D20+D21+D22</f>
        <v>23173</v>
      </c>
      <c r="E18" s="6">
        <f>D18</f>
        <v>23173</v>
      </c>
      <c r="F18" s="35">
        <f>E18/C18*100</f>
        <v>100</v>
      </c>
    </row>
    <row r="19" spans="1:6" s="3" customFormat="1" ht="14.25">
      <c r="A19" s="36"/>
      <c r="B19" s="23" t="s">
        <v>4</v>
      </c>
      <c r="C19" s="37">
        <v>0</v>
      </c>
      <c r="D19" s="38">
        <v>0</v>
      </c>
      <c r="E19" s="38">
        <v>0</v>
      </c>
      <c r="F19" s="39"/>
    </row>
    <row r="20" spans="1:6" s="3" customFormat="1" ht="14.25">
      <c r="A20" s="36"/>
      <c r="B20" s="23" t="s">
        <v>5</v>
      </c>
      <c r="C20" s="19">
        <v>19510</v>
      </c>
      <c r="D20" s="6">
        <f>C20</f>
        <v>19510</v>
      </c>
      <c r="E20" s="6">
        <f>D20</f>
        <v>19510</v>
      </c>
      <c r="F20" s="7">
        <f>E20/C20*100</f>
        <v>100</v>
      </c>
    </row>
    <row r="21" spans="1:6" s="3" customFormat="1" ht="14.25">
      <c r="A21" s="36"/>
      <c r="B21" s="23" t="s">
        <v>6</v>
      </c>
      <c r="C21" s="37">
        <v>0</v>
      </c>
      <c r="D21" s="38">
        <v>0</v>
      </c>
      <c r="E21" s="38">
        <v>0</v>
      </c>
      <c r="F21" s="40"/>
    </row>
    <row r="22" spans="1:6" s="3" customFormat="1" ht="15" thickBot="1">
      <c r="A22" s="41"/>
      <c r="B22" s="45" t="str">
        <f>B17</f>
        <v>Средства бюджета поселения</v>
      </c>
      <c r="C22" s="19">
        <v>3663</v>
      </c>
      <c r="D22" s="46">
        <f>C22</f>
        <v>3663</v>
      </c>
      <c r="E22" s="43">
        <f>D22</f>
        <v>3663</v>
      </c>
      <c r="F22" s="47">
        <f>E22/C22*100</f>
        <v>100</v>
      </c>
    </row>
    <row r="23" spans="1:6" s="3" customFormat="1" ht="14.25">
      <c r="A23" s="32" t="s">
        <v>18</v>
      </c>
      <c r="B23" s="22" t="s">
        <v>3</v>
      </c>
      <c r="C23" s="33">
        <f>C24+C25+C26+C27</f>
        <v>185000</v>
      </c>
      <c r="D23" s="33">
        <f>D24+D25+D26+D27</f>
        <v>185000</v>
      </c>
      <c r="E23" s="6">
        <f>D23</f>
        <v>185000</v>
      </c>
      <c r="F23" s="35">
        <f>E23/C23*100</f>
        <v>100</v>
      </c>
    </row>
    <row r="24" spans="1:6" s="3" customFormat="1" ht="14.25">
      <c r="A24" s="36"/>
      <c r="B24" s="23" t="s">
        <v>4</v>
      </c>
      <c r="C24" s="37">
        <v>0</v>
      </c>
      <c r="D24" s="38">
        <v>0</v>
      </c>
      <c r="E24" s="38">
        <v>0</v>
      </c>
      <c r="F24" s="39"/>
    </row>
    <row r="25" spans="1:6" s="3" customFormat="1" ht="14.25">
      <c r="A25" s="36"/>
      <c r="B25" s="23" t="s">
        <v>5</v>
      </c>
      <c r="C25" s="19">
        <v>131700</v>
      </c>
      <c r="D25" s="6">
        <f>C25</f>
        <v>131700</v>
      </c>
      <c r="E25" s="6">
        <f>D25</f>
        <v>131700</v>
      </c>
      <c r="F25" s="7">
        <f>E25/C25*100</f>
        <v>100</v>
      </c>
    </row>
    <row r="26" spans="1:6" s="3" customFormat="1" ht="14.25">
      <c r="A26" s="36"/>
      <c r="B26" s="23" t="s">
        <v>6</v>
      </c>
      <c r="C26" s="37">
        <v>0</v>
      </c>
      <c r="D26" s="38">
        <v>0</v>
      </c>
      <c r="E26" s="38">
        <v>0</v>
      </c>
      <c r="F26" s="40"/>
    </row>
    <row r="27" spans="1:6" s="3" customFormat="1" ht="15" thickBot="1">
      <c r="A27" s="41"/>
      <c r="B27" s="24" t="str">
        <f>B22</f>
        <v>Средства бюджета поселения</v>
      </c>
      <c r="C27" s="19">
        <v>53300</v>
      </c>
      <c r="D27" s="43">
        <f>C27</f>
        <v>53300</v>
      </c>
      <c r="E27" s="43">
        <f>D27</f>
        <v>53300</v>
      </c>
      <c r="F27" s="8">
        <f>E27/C27*100</f>
        <v>100</v>
      </c>
    </row>
    <row r="28" spans="1:6" s="3" customFormat="1" ht="14.25">
      <c r="A28" s="32" t="s">
        <v>19</v>
      </c>
      <c r="B28" s="44" t="s">
        <v>3</v>
      </c>
      <c r="C28" s="33">
        <f>C29+C30+C31+C32</f>
        <v>21073</v>
      </c>
      <c r="D28" s="33">
        <f>D29+D30+D31+D32</f>
        <v>21073</v>
      </c>
      <c r="E28" s="33">
        <f>D28</f>
        <v>21073</v>
      </c>
      <c r="F28" s="9">
        <f>E28/C28*100</f>
        <v>100</v>
      </c>
    </row>
    <row r="29" spans="1:6" s="3" customFormat="1" ht="14.25">
      <c r="A29" s="36"/>
      <c r="B29" s="23" t="s">
        <v>4</v>
      </c>
      <c r="C29" s="37">
        <v>0</v>
      </c>
      <c r="D29" s="38">
        <v>0</v>
      </c>
      <c r="E29" s="38">
        <v>0</v>
      </c>
      <c r="F29" s="39"/>
    </row>
    <row r="30" spans="1:6" s="3" customFormat="1" ht="14.25">
      <c r="A30" s="36"/>
      <c r="B30" s="23" t="s">
        <v>5</v>
      </c>
      <c r="C30" s="19">
        <v>19510</v>
      </c>
      <c r="D30" s="6">
        <f>C30</f>
        <v>19510</v>
      </c>
      <c r="E30" s="6">
        <f>D30</f>
        <v>19510</v>
      </c>
      <c r="F30" s="7">
        <f>E30/C30*100</f>
        <v>100</v>
      </c>
    </row>
    <row r="31" spans="1:6" s="3" customFormat="1" ht="14.25">
      <c r="A31" s="36"/>
      <c r="B31" s="23" t="s">
        <v>6</v>
      </c>
      <c r="C31" s="37">
        <v>0</v>
      </c>
      <c r="D31" s="38">
        <v>0</v>
      </c>
      <c r="E31" s="38">
        <v>0</v>
      </c>
      <c r="F31" s="40"/>
    </row>
    <row r="32" spans="1:6" s="3" customFormat="1" ht="15" thickBot="1">
      <c r="A32" s="41"/>
      <c r="B32" s="24" t="str">
        <f>B27</f>
        <v>Средства бюджета поселения</v>
      </c>
      <c r="C32" s="19">
        <v>1563</v>
      </c>
      <c r="D32" s="43">
        <f>C32</f>
        <v>1563</v>
      </c>
      <c r="E32" s="43">
        <f>D32</f>
        <v>1563</v>
      </c>
      <c r="F32" s="8">
        <f>E32/C32*100</f>
        <v>100</v>
      </c>
    </row>
    <row r="33" spans="1:6" s="3" customFormat="1" ht="14.25">
      <c r="A33" s="32" t="s">
        <v>20</v>
      </c>
      <c r="B33" s="22" t="s">
        <v>3</v>
      </c>
      <c r="C33" s="33">
        <f>C34+C35+C36+C37</f>
        <v>14031</v>
      </c>
      <c r="D33" s="33">
        <f>D34+D35+D36+D37</f>
        <v>14031</v>
      </c>
      <c r="E33" s="33">
        <f>D33</f>
        <v>14031</v>
      </c>
      <c r="F33" s="35">
        <f>E33/C33*100</f>
        <v>100</v>
      </c>
    </row>
    <row r="34" spans="1:6" s="3" customFormat="1" ht="14.25">
      <c r="A34" s="36"/>
      <c r="B34" s="23" t="s">
        <v>4</v>
      </c>
      <c r="C34" s="37">
        <v>0</v>
      </c>
      <c r="D34" s="38">
        <v>0</v>
      </c>
      <c r="E34" s="38">
        <v>0</v>
      </c>
      <c r="F34" s="39"/>
    </row>
    <row r="35" spans="1:6" s="3" customFormat="1" ht="14.25">
      <c r="A35" s="36"/>
      <c r="B35" s="23" t="s">
        <v>5</v>
      </c>
      <c r="C35" s="19">
        <v>11710</v>
      </c>
      <c r="D35" s="6">
        <f>C35</f>
        <v>11710</v>
      </c>
      <c r="E35" s="6">
        <f>D35</f>
        <v>11710</v>
      </c>
      <c r="F35" s="7">
        <f>E35/C35*100</f>
        <v>100</v>
      </c>
    </row>
    <row r="36" spans="1:6" s="3" customFormat="1" ht="14.25">
      <c r="A36" s="36"/>
      <c r="B36" s="23" t="s">
        <v>6</v>
      </c>
      <c r="C36" s="37">
        <v>0</v>
      </c>
      <c r="D36" s="38">
        <v>0</v>
      </c>
      <c r="E36" s="38">
        <v>0</v>
      </c>
      <c r="F36" s="40"/>
    </row>
    <row r="37" spans="1:6" s="3" customFormat="1" ht="15" thickBot="1">
      <c r="A37" s="41"/>
      <c r="B37" s="24" t="str">
        <f>B32</f>
        <v>Средства бюджета поселения</v>
      </c>
      <c r="C37" s="19">
        <v>2321</v>
      </c>
      <c r="D37" s="6">
        <f>C37</f>
        <v>2321</v>
      </c>
      <c r="E37" s="6">
        <f>D37</f>
        <v>2321</v>
      </c>
      <c r="F37" s="7">
        <f>E37/C37*100</f>
        <v>100</v>
      </c>
    </row>
    <row r="38" spans="1:6" s="3" customFormat="1" ht="14.25">
      <c r="A38" s="32" t="s">
        <v>21</v>
      </c>
      <c r="B38" s="22" t="s">
        <v>3</v>
      </c>
      <c r="C38" s="33">
        <f>C39+C40+C41+C42</f>
        <v>35092</v>
      </c>
      <c r="D38" s="33">
        <f>D39+D40+D41+D42</f>
        <v>35092</v>
      </c>
      <c r="E38" s="33">
        <f>D38</f>
        <v>35092</v>
      </c>
      <c r="F38" s="35">
        <f>E38/C38*100</f>
        <v>100</v>
      </c>
    </row>
    <row r="39" spans="1:6" s="3" customFormat="1" ht="14.25">
      <c r="A39" s="36"/>
      <c r="B39" s="23" t="s">
        <v>4</v>
      </c>
      <c r="C39" s="37">
        <v>0</v>
      </c>
      <c r="D39" s="38">
        <v>0</v>
      </c>
      <c r="E39" s="38">
        <v>0</v>
      </c>
      <c r="F39" s="39"/>
    </row>
    <row r="40" spans="1:6" s="3" customFormat="1" ht="14.25">
      <c r="A40" s="36"/>
      <c r="B40" s="23" t="s">
        <v>5</v>
      </c>
      <c r="C40" s="19">
        <v>34150</v>
      </c>
      <c r="D40" s="6">
        <f>C40</f>
        <v>34150</v>
      </c>
      <c r="E40" s="6">
        <f>D40</f>
        <v>34150</v>
      </c>
      <c r="F40" s="7">
        <f>E40/C40*100</f>
        <v>100</v>
      </c>
    </row>
    <row r="41" spans="1:6" s="3" customFormat="1" ht="14.25">
      <c r="A41" s="36"/>
      <c r="B41" s="23" t="s">
        <v>6</v>
      </c>
      <c r="C41" s="37">
        <v>0</v>
      </c>
      <c r="D41" s="38">
        <v>0</v>
      </c>
      <c r="E41" s="38">
        <v>0</v>
      </c>
      <c r="F41" s="40"/>
    </row>
    <row r="42" spans="1:6" s="3" customFormat="1" ht="15" thickBot="1">
      <c r="A42" s="41"/>
      <c r="B42" s="24" t="str">
        <f>B37</f>
        <v>Средства бюджета поселения</v>
      </c>
      <c r="C42" s="19">
        <v>942</v>
      </c>
      <c r="D42" s="43">
        <f>C42</f>
        <v>942</v>
      </c>
      <c r="E42" s="43">
        <f>D42</f>
        <v>942</v>
      </c>
      <c r="F42" s="8">
        <f>E42/C42*100</f>
        <v>100</v>
      </c>
    </row>
    <row r="43" spans="1:6" s="3" customFormat="1" ht="14.25">
      <c r="A43" s="36" t="s">
        <v>22</v>
      </c>
      <c r="B43" s="22" t="s">
        <v>3</v>
      </c>
      <c r="C43" s="33">
        <f>C44+C45+C46+C47</f>
        <v>237004</v>
      </c>
      <c r="D43" s="33">
        <f>D44+D45+D46+D47</f>
        <v>237004</v>
      </c>
      <c r="E43" s="33">
        <f>D43</f>
        <v>237004</v>
      </c>
      <c r="F43" s="35">
        <f>E43/C43*100</f>
        <v>100</v>
      </c>
    </row>
    <row r="44" spans="1:6" s="3" customFormat="1" ht="14.25">
      <c r="A44" s="36"/>
      <c r="B44" s="23" t="s">
        <v>4</v>
      </c>
      <c r="C44" s="37">
        <v>0</v>
      </c>
      <c r="D44" s="38">
        <v>0</v>
      </c>
      <c r="E44" s="38">
        <v>0</v>
      </c>
      <c r="F44" s="39"/>
    </row>
    <row r="45" spans="1:6" s="3" customFormat="1" ht="14.25">
      <c r="A45" s="36"/>
      <c r="B45" s="23" t="s">
        <v>5</v>
      </c>
      <c r="C45" s="19">
        <v>214630</v>
      </c>
      <c r="D45" s="6">
        <f>C45</f>
        <v>214630</v>
      </c>
      <c r="E45" s="6">
        <f>D45</f>
        <v>214630</v>
      </c>
      <c r="F45" s="7">
        <f>E45/C45*100</f>
        <v>100</v>
      </c>
    </row>
    <row r="46" spans="1:6" s="3" customFormat="1" ht="14.25">
      <c r="A46" s="36"/>
      <c r="B46" s="23" t="s">
        <v>6</v>
      </c>
      <c r="C46" s="37">
        <v>0</v>
      </c>
      <c r="D46" s="38">
        <v>0</v>
      </c>
      <c r="E46" s="38">
        <v>0</v>
      </c>
      <c r="F46" s="40"/>
    </row>
    <row r="47" spans="1:6" s="3" customFormat="1" ht="15" thickBot="1">
      <c r="A47" s="41"/>
      <c r="B47" s="24" t="str">
        <f>B42</f>
        <v>Средства бюджета поселения</v>
      </c>
      <c r="C47" s="19">
        <v>22374</v>
      </c>
      <c r="D47" s="43">
        <f>C47</f>
        <v>22374</v>
      </c>
      <c r="E47" s="43">
        <f>D47</f>
        <v>22374</v>
      </c>
      <c r="F47" s="8">
        <f>E47/C47*100</f>
        <v>100</v>
      </c>
    </row>
    <row r="48" spans="1:6" s="3" customFormat="1" ht="14.25">
      <c r="A48" s="32" t="s">
        <v>23</v>
      </c>
      <c r="B48" s="44" t="s">
        <v>3</v>
      </c>
      <c r="C48" s="33">
        <f>C49+C50+C51+C52</f>
        <v>239996</v>
      </c>
      <c r="D48" s="33">
        <f>D49+D50+D51+D52</f>
        <v>239996</v>
      </c>
      <c r="E48" s="33">
        <f>D48</f>
        <v>239996</v>
      </c>
      <c r="F48" s="9">
        <f>E48/C48*100</f>
        <v>100</v>
      </c>
    </row>
    <row r="49" spans="1:6" s="3" customFormat="1" ht="14.25">
      <c r="A49" s="36"/>
      <c r="B49" s="23" t="s">
        <v>4</v>
      </c>
      <c r="C49" s="37">
        <v>0</v>
      </c>
      <c r="D49" s="38">
        <v>0</v>
      </c>
      <c r="E49" s="38">
        <v>0</v>
      </c>
      <c r="F49" s="39"/>
    </row>
    <row r="50" spans="1:6" s="3" customFormat="1" ht="14.25">
      <c r="A50" s="36"/>
      <c r="B50" s="23" t="s">
        <v>5</v>
      </c>
      <c r="C50" s="19">
        <v>234150</v>
      </c>
      <c r="D50" s="6">
        <f>C50</f>
        <v>234150</v>
      </c>
      <c r="E50" s="6">
        <f>D50</f>
        <v>234150</v>
      </c>
      <c r="F50" s="7">
        <f>E50/C50*100</f>
        <v>100</v>
      </c>
    </row>
    <row r="51" spans="1:6" s="3" customFormat="1" ht="14.25">
      <c r="A51" s="36"/>
      <c r="B51" s="23" t="s">
        <v>6</v>
      </c>
      <c r="C51" s="37">
        <v>0</v>
      </c>
      <c r="D51" s="38">
        <v>0</v>
      </c>
      <c r="E51" s="38">
        <v>0</v>
      </c>
      <c r="F51" s="40"/>
    </row>
    <row r="52" spans="1:6" s="3" customFormat="1" ht="15" thickBot="1">
      <c r="A52" s="41"/>
      <c r="B52" s="45" t="str">
        <f>B47</f>
        <v>Средства бюджета поселения</v>
      </c>
      <c r="C52" s="19">
        <v>5846</v>
      </c>
      <c r="D52" s="43">
        <f>C52</f>
        <v>5846</v>
      </c>
      <c r="E52" s="43">
        <f>D52</f>
        <v>5846</v>
      </c>
      <c r="F52" s="8">
        <f>E52/C52*100</f>
        <v>100</v>
      </c>
    </row>
    <row r="53" spans="1:6" s="3" customFormat="1" ht="14.25">
      <c r="A53" s="32" t="s">
        <v>24</v>
      </c>
      <c r="B53" s="22" t="s">
        <v>3</v>
      </c>
      <c r="C53" s="33">
        <f>C54+C55+C56+C57</f>
        <v>15660</v>
      </c>
      <c r="D53" s="33">
        <f>D54+D55+D56+D57</f>
        <v>15660</v>
      </c>
      <c r="E53" s="33">
        <f>D53</f>
        <v>15660</v>
      </c>
      <c r="F53" s="35">
        <f>E53/C53*100</f>
        <v>100</v>
      </c>
    </row>
    <row r="54" spans="1:6" s="3" customFormat="1" ht="14.25">
      <c r="A54" s="36"/>
      <c r="B54" s="23" t="s">
        <v>4</v>
      </c>
      <c r="C54" s="37">
        <v>0</v>
      </c>
      <c r="D54" s="38">
        <v>0</v>
      </c>
      <c r="E54" s="38">
        <v>0</v>
      </c>
      <c r="F54" s="39"/>
    </row>
    <row r="55" spans="1:6" s="3" customFormat="1" ht="14.25">
      <c r="A55" s="36"/>
      <c r="B55" s="23" t="s">
        <v>5</v>
      </c>
      <c r="C55" s="19">
        <v>14630</v>
      </c>
      <c r="D55" s="6">
        <f>C55</f>
        <v>14630</v>
      </c>
      <c r="E55" s="6">
        <f>D55</f>
        <v>14630</v>
      </c>
      <c r="F55" s="7">
        <f>E55/C55*100</f>
        <v>100</v>
      </c>
    </row>
    <row r="56" spans="1:6" s="3" customFormat="1" ht="14.25">
      <c r="A56" s="36"/>
      <c r="B56" s="23" t="s">
        <v>6</v>
      </c>
      <c r="C56" s="37">
        <v>0</v>
      </c>
      <c r="D56" s="38">
        <v>0</v>
      </c>
      <c r="E56" s="38">
        <v>0</v>
      </c>
      <c r="F56" s="40"/>
    </row>
    <row r="57" spans="1:6" s="3" customFormat="1" ht="15" thickBot="1">
      <c r="A57" s="41"/>
      <c r="B57" s="24" t="str">
        <f>B52</f>
        <v>Средства бюджета поселения</v>
      </c>
      <c r="C57" s="19">
        <v>1030</v>
      </c>
      <c r="D57" s="6">
        <f>C57</f>
        <v>1030</v>
      </c>
      <c r="E57" s="6">
        <f>D57</f>
        <v>1030</v>
      </c>
      <c r="F57" s="7">
        <f>E57/C57*100</f>
        <v>100</v>
      </c>
    </row>
    <row r="58" spans="1:6" s="3" customFormat="1" ht="14.25">
      <c r="A58" s="32" t="s">
        <v>25</v>
      </c>
      <c r="B58" s="44" t="s">
        <v>3</v>
      </c>
      <c r="C58" s="33">
        <f>C59+C60+C61+C62</f>
        <v>19776</v>
      </c>
      <c r="D58" s="33">
        <f>D59+D60+D61+D62</f>
        <v>19776</v>
      </c>
      <c r="E58" s="33">
        <f>D58</f>
        <v>19776</v>
      </c>
      <c r="F58" s="35">
        <f>E58/C58*100</f>
        <v>100</v>
      </c>
    </row>
    <row r="59" spans="1:6" s="3" customFormat="1" ht="14.25">
      <c r="A59" s="36"/>
      <c r="B59" s="23" t="s">
        <v>4</v>
      </c>
      <c r="C59" s="37">
        <v>0</v>
      </c>
      <c r="D59" s="38">
        <v>0</v>
      </c>
      <c r="E59" s="38">
        <v>0</v>
      </c>
      <c r="F59" s="39"/>
    </row>
    <row r="60" spans="1:6" s="3" customFormat="1" ht="14.25">
      <c r="A60" s="36"/>
      <c r="B60" s="23" t="s">
        <v>5</v>
      </c>
      <c r="C60" s="19">
        <v>19290</v>
      </c>
      <c r="D60" s="6">
        <f>C60</f>
        <v>19290</v>
      </c>
      <c r="E60" s="6">
        <f>D60</f>
        <v>19290</v>
      </c>
      <c r="F60" s="7">
        <f>E60/C60*100</f>
        <v>100</v>
      </c>
    </row>
    <row r="61" spans="1:6" s="3" customFormat="1" ht="14.25">
      <c r="A61" s="36"/>
      <c r="B61" s="23" t="s">
        <v>6</v>
      </c>
      <c r="C61" s="37">
        <v>0</v>
      </c>
      <c r="D61" s="38">
        <v>0</v>
      </c>
      <c r="E61" s="38">
        <v>0</v>
      </c>
      <c r="F61" s="40"/>
    </row>
    <row r="62" spans="1:6" s="3" customFormat="1" ht="15" thickBot="1">
      <c r="A62" s="41"/>
      <c r="B62" s="45" t="str">
        <f>B57</f>
        <v>Средства бюджета поселения</v>
      </c>
      <c r="C62" s="19">
        <v>486</v>
      </c>
      <c r="D62" s="46">
        <f>C62</f>
        <v>486</v>
      </c>
      <c r="E62" s="46">
        <f>D62</f>
        <v>486</v>
      </c>
      <c r="F62" s="47">
        <f>E62/C62*100</f>
        <v>100</v>
      </c>
    </row>
    <row r="63" spans="1:6" s="3" customFormat="1" ht="14.25">
      <c r="A63" s="32" t="s">
        <v>26</v>
      </c>
      <c r="B63" s="22" t="s">
        <v>3</v>
      </c>
      <c r="C63" s="33">
        <f>C64+C65+C66+C67</f>
        <v>15124</v>
      </c>
      <c r="D63" s="33">
        <f>D64+D65+D66+D67</f>
        <v>15124</v>
      </c>
      <c r="E63" s="33">
        <f>D63</f>
        <v>15124</v>
      </c>
      <c r="F63" s="35">
        <f>E63/C63*100</f>
        <v>100</v>
      </c>
    </row>
    <row r="64" spans="1:6" s="3" customFormat="1" ht="14.25">
      <c r="A64" s="36"/>
      <c r="B64" s="23" t="s">
        <v>4</v>
      </c>
      <c r="C64" s="37">
        <v>0</v>
      </c>
      <c r="D64" s="38">
        <v>0</v>
      </c>
      <c r="E64" s="38">
        <v>0</v>
      </c>
      <c r="F64" s="39"/>
    </row>
    <row r="65" spans="1:6" s="3" customFormat="1" ht="14.25">
      <c r="A65" s="36"/>
      <c r="B65" s="23" t="s">
        <v>5</v>
      </c>
      <c r="C65" s="19">
        <v>14630</v>
      </c>
      <c r="D65" s="6">
        <f>C65</f>
        <v>14630</v>
      </c>
      <c r="E65" s="6">
        <f>D65</f>
        <v>14630</v>
      </c>
      <c r="F65" s="7">
        <f>E65/C65*100</f>
        <v>100</v>
      </c>
    </row>
    <row r="66" spans="1:6" s="3" customFormat="1" ht="14.25">
      <c r="A66" s="36"/>
      <c r="B66" s="23" t="s">
        <v>6</v>
      </c>
      <c r="C66" s="37">
        <v>0</v>
      </c>
      <c r="D66" s="38">
        <v>0</v>
      </c>
      <c r="E66" s="38">
        <v>0</v>
      </c>
      <c r="F66" s="40"/>
    </row>
    <row r="67" spans="1:6" s="3" customFormat="1" ht="15" thickBot="1">
      <c r="A67" s="41"/>
      <c r="B67" s="24" t="str">
        <f>B62</f>
        <v>Средства бюджета поселения</v>
      </c>
      <c r="C67" s="19">
        <v>494</v>
      </c>
      <c r="D67" s="43">
        <f>C67</f>
        <v>494</v>
      </c>
      <c r="E67" s="46">
        <f>D67</f>
        <v>494</v>
      </c>
      <c r="F67" s="8">
        <f>E67/C67*100</f>
        <v>100</v>
      </c>
    </row>
    <row r="68" spans="1:6" s="3" customFormat="1" ht="14.25">
      <c r="A68" s="32" t="s">
        <v>27</v>
      </c>
      <c r="B68" s="44" t="s">
        <v>3</v>
      </c>
      <c r="C68" s="33">
        <f>C69+C70+C71+C72</f>
        <v>20035</v>
      </c>
      <c r="D68" s="33">
        <f>D69+D70+D71+D72</f>
        <v>20035</v>
      </c>
      <c r="E68" s="33">
        <f>D68</f>
        <v>20035</v>
      </c>
      <c r="F68" s="9">
        <f>E68/C68*100</f>
        <v>100</v>
      </c>
    </row>
    <row r="69" spans="1:6" s="3" customFormat="1" ht="14.25">
      <c r="A69" s="36"/>
      <c r="B69" s="23" t="s">
        <v>4</v>
      </c>
      <c r="C69" s="37">
        <v>0</v>
      </c>
      <c r="D69" s="38">
        <v>0</v>
      </c>
      <c r="E69" s="38">
        <v>0</v>
      </c>
      <c r="F69" s="39"/>
    </row>
    <row r="70" spans="1:6" s="3" customFormat="1" ht="14.25">
      <c r="A70" s="36"/>
      <c r="B70" s="23" t="s">
        <v>5</v>
      </c>
      <c r="C70" s="19">
        <v>16590</v>
      </c>
      <c r="D70" s="6">
        <f>C70</f>
        <v>16590</v>
      </c>
      <c r="E70" s="6">
        <f>D70</f>
        <v>16590</v>
      </c>
      <c r="F70" s="7">
        <f>E70/C70*100</f>
        <v>100</v>
      </c>
    </row>
    <row r="71" spans="1:6" s="3" customFormat="1" ht="14.25">
      <c r="A71" s="36"/>
      <c r="B71" s="23" t="s">
        <v>6</v>
      </c>
      <c r="C71" s="37">
        <v>0</v>
      </c>
      <c r="D71" s="38">
        <v>0</v>
      </c>
      <c r="E71" s="38">
        <v>0</v>
      </c>
      <c r="F71" s="48"/>
    </row>
    <row r="72" spans="1:6" s="3" customFormat="1" ht="15" thickBot="1">
      <c r="A72" s="41"/>
      <c r="B72" s="24" t="str">
        <f>B67</f>
        <v>Средства бюджета поселения</v>
      </c>
      <c r="C72" s="19">
        <v>3445</v>
      </c>
      <c r="D72" s="43">
        <f>C72</f>
        <v>3445</v>
      </c>
      <c r="E72" s="46">
        <f>D72</f>
        <v>3445</v>
      </c>
      <c r="F72" s="8">
        <f>E72/C72*100</f>
        <v>100</v>
      </c>
    </row>
    <row r="73" spans="1:6" s="3" customFormat="1" ht="14.25">
      <c r="A73" s="32" t="s">
        <v>28</v>
      </c>
      <c r="B73" s="22" t="s">
        <v>3</v>
      </c>
      <c r="C73" s="33">
        <f>C74+C75+C76+C77</f>
        <v>95757</v>
      </c>
      <c r="D73" s="33">
        <f>D74+D75+D76+D77</f>
        <v>95757</v>
      </c>
      <c r="E73" s="33">
        <f>D73</f>
        <v>95757</v>
      </c>
      <c r="F73" s="35">
        <f>E73/C73*100</f>
        <v>100</v>
      </c>
    </row>
    <row r="74" spans="1:6" s="3" customFormat="1" ht="14.25">
      <c r="A74" s="36"/>
      <c r="B74" s="23" t="s">
        <v>4</v>
      </c>
      <c r="C74" s="37">
        <v>0</v>
      </c>
      <c r="D74" s="38">
        <v>0</v>
      </c>
      <c r="E74" s="38">
        <v>0</v>
      </c>
      <c r="F74" s="39"/>
    </row>
    <row r="75" spans="1:6" s="3" customFormat="1" ht="14.25">
      <c r="A75" s="36"/>
      <c r="B75" s="23" t="s">
        <v>5</v>
      </c>
      <c r="C75" s="19">
        <v>93420</v>
      </c>
      <c r="D75" s="6">
        <f>C75</f>
        <v>93420</v>
      </c>
      <c r="E75" s="6">
        <f>D75</f>
        <v>93420</v>
      </c>
      <c r="F75" s="7">
        <f>E75/C75*100</f>
        <v>100</v>
      </c>
    </row>
    <row r="76" spans="1:6" s="3" customFormat="1" ht="14.25">
      <c r="A76" s="36"/>
      <c r="B76" s="23" t="s">
        <v>6</v>
      </c>
      <c r="C76" s="37">
        <v>0</v>
      </c>
      <c r="D76" s="38">
        <v>0</v>
      </c>
      <c r="E76" s="38">
        <v>0</v>
      </c>
      <c r="F76" s="40"/>
    </row>
    <row r="77" spans="1:6" s="3" customFormat="1" ht="15" thickBot="1">
      <c r="A77" s="41"/>
      <c r="B77" s="24" t="str">
        <f>B72</f>
        <v>Средства бюджета поселения</v>
      </c>
      <c r="C77" s="19">
        <v>2337</v>
      </c>
      <c r="D77" s="6">
        <f>C77</f>
        <v>2337</v>
      </c>
      <c r="E77" s="46">
        <f>D77</f>
        <v>2337</v>
      </c>
      <c r="F77" s="7">
        <f>E77/C77*100</f>
        <v>100</v>
      </c>
    </row>
    <row r="78" spans="1:6" s="3" customFormat="1" ht="14.25">
      <c r="A78" s="32" t="s">
        <v>29</v>
      </c>
      <c r="B78" s="22" t="s">
        <v>3</v>
      </c>
      <c r="C78" s="33">
        <f>C79+C80+C81+C82</f>
        <v>10021</v>
      </c>
      <c r="D78" s="33">
        <f>D79+D80+D81+D82</f>
        <v>10021</v>
      </c>
      <c r="E78" s="33">
        <f>D78</f>
        <v>10021</v>
      </c>
      <c r="F78" s="35">
        <f>E78/C78*100</f>
        <v>100</v>
      </c>
    </row>
    <row r="79" spans="1:6" s="3" customFormat="1" ht="14.25">
      <c r="A79" s="36"/>
      <c r="B79" s="23" t="s">
        <v>4</v>
      </c>
      <c r="C79" s="37">
        <v>0</v>
      </c>
      <c r="D79" s="38">
        <v>0</v>
      </c>
      <c r="E79" s="38">
        <v>0</v>
      </c>
      <c r="F79" s="39"/>
    </row>
    <row r="80" spans="1:6" s="3" customFormat="1" ht="14.25">
      <c r="A80" s="36"/>
      <c r="B80" s="23" t="s">
        <v>5</v>
      </c>
      <c r="C80" s="19">
        <v>9760</v>
      </c>
      <c r="D80" s="6">
        <f>C80</f>
        <v>9760</v>
      </c>
      <c r="E80" s="6">
        <f>D80</f>
        <v>9760</v>
      </c>
      <c r="F80" s="7">
        <f>E80/C80*100</f>
        <v>100</v>
      </c>
    </row>
    <row r="81" spans="1:6" s="3" customFormat="1" ht="14.25">
      <c r="A81" s="36"/>
      <c r="B81" s="23" t="s">
        <v>6</v>
      </c>
      <c r="C81" s="37">
        <v>0</v>
      </c>
      <c r="D81" s="38">
        <v>0</v>
      </c>
      <c r="E81" s="38">
        <v>0</v>
      </c>
      <c r="F81" s="40"/>
    </row>
    <row r="82" spans="1:6" s="3" customFormat="1" ht="15" thickBot="1">
      <c r="A82" s="41"/>
      <c r="B82" s="24" t="str">
        <f>B77</f>
        <v>Средства бюджета поселения</v>
      </c>
      <c r="C82" s="19">
        <v>261</v>
      </c>
      <c r="D82" s="43">
        <f>C82</f>
        <v>261</v>
      </c>
      <c r="E82" s="46">
        <f>D82</f>
        <v>261</v>
      </c>
      <c r="F82" s="8">
        <f>E82/C82*100</f>
        <v>100</v>
      </c>
    </row>
    <row r="83" spans="1:6" s="49" customFormat="1" ht="15">
      <c r="A83" s="32" t="s">
        <v>30</v>
      </c>
      <c r="B83" s="22" t="s">
        <v>3</v>
      </c>
      <c r="C83" s="33">
        <f>C84+C85+C86+C87</f>
        <v>314848</v>
      </c>
      <c r="D83" s="33">
        <f>D84+D85+D86+D87</f>
        <v>314848</v>
      </c>
      <c r="E83" s="33">
        <f>D83</f>
        <v>314848</v>
      </c>
      <c r="F83" s="35">
        <f>E83/C83*100</f>
        <v>100</v>
      </c>
    </row>
    <row r="84" spans="1:6" s="49" customFormat="1" ht="15">
      <c r="A84" s="36"/>
      <c r="B84" s="23" t="s">
        <v>4</v>
      </c>
      <c r="C84" s="37">
        <v>0</v>
      </c>
      <c r="D84" s="38">
        <v>0</v>
      </c>
      <c r="E84" s="38">
        <v>0</v>
      </c>
      <c r="F84" s="39"/>
    </row>
    <row r="85" spans="1:6" s="49" customFormat="1" ht="15">
      <c r="A85" s="36"/>
      <c r="B85" s="23" t="s">
        <v>5</v>
      </c>
      <c r="C85" s="19">
        <v>240670</v>
      </c>
      <c r="D85" s="6">
        <f>C85</f>
        <v>240670</v>
      </c>
      <c r="E85" s="6">
        <f>D85</f>
        <v>240670</v>
      </c>
      <c r="F85" s="7">
        <f>E85/C85*100</f>
        <v>100</v>
      </c>
    </row>
    <row r="86" spans="1:6" s="49" customFormat="1" ht="15">
      <c r="A86" s="36"/>
      <c r="B86" s="23" t="s">
        <v>6</v>
      </c>
      <c r="C86" s="37">
        <v>0</v>
      </c>
      <c r="D86" s="38">
        <v>0</v>
      </c>
      <c r="E86" s="38">
        <v>0</v>
      </c>
      <c r="F86" s="40"/>
    </row>
    <row r="87" spans="1:6" s="49" customFormat="1" ht="15.75" thickBot="1">
      <c r="A87" s="41"/>
      <c r="B87" s="24" t="str">
        <f>B82</f>
        <v>Средства бюджета поселения</v>
      </c>
      <c r="C87" s="19">
        <v>74178</v>
      </c>
      <c r="D87" s="6">
        <f>C87</f>
        <v>74178</v>
      </c>
      <c r="E87" s="46">
        <f>D87</f>
        <v>74178</v>
      </c>
      <c r="F87" s="7">
        <f>E87/C87*100</f>
        <v>100</v>
      </c>
    </row>
    <row r="88" spans="1:6" s="49" customFormat="1" ht="15">
      <c r="A88" s="32" t="s">
        <v>31</v>
      </c>
      <c r="B88" s="22" t="s">
        <v>3</v>
      </c>
      <c r="C88" s="33">
        <f>C89+C90+C91+C92</f>
        <v>24808</v>
      </c>
      <c r="D88" s="33">
        <f>D89+D90+D91+D92</f>
        <v>24808</v>
      </c>
      <c r="E88" s="33">
        <f>D88</f>
        <v>24808</v>
      </c>
      <c r="F88" s="35">
        <f>E88/C88*100</f>
        <v>100</v>
      </c>
    </row>
    <row r="89" spans="1:6" s="49" customFormat="1" ht="15">
      <c r="A89" s="36"/>
      <c r="B89" s="23" t="s">
        <v>4</v>
      </c>
      <c r="C89" s="37">
        <v>0</v>
      </c>
      <c r="D89" s="38">
        <v>0</v>
      </c>
      <c r="E89" s="38">
        <v>0</v>
      </c>
      <c r="F89" s="39"/>
    </row>
    <row r="90" spans="1:6" s="49" customFormat="1" ht="15">
      <c r="A90" s="36"/>
      <c r="B90" s="23" t="s">
        <v>5</v>
      </c>
      <c r="C90" s="19">
        <v>23410</v>
      </c>
      <c r="D90" s="6">
        <f>C90</f>
        <v>23410</v>
      </c>
      <c r="E90" s="6">
        <f>D90</f>
        <v>23410</v>
      </c>
      <c r="F90" s="7">
        <f>E90/C90*100</f>
        <v>100</v>
      </c>
    </row>
    <row r="91" spans="1:6" s="49" customFormat="1" ht="15">
      <c r="A91" s="36"/>
      <c r="B91" s="23" t="s">
        <v>6</v>
      </c>
      <c r="C91" s="37">
        <v>0</v>
      </c>
      <c r="D91" s="38">
        <v>0</v>
      </c>
      <c r="E91" s="38">
        <v>0</v>
      </c>
      <c r="F91" s="40"/>
    </row>
    <row r="92" spans="1:6" s="49" customFormat="1" ht="15.75" thickBot="1">
      <c r="A92" s="41"/>
      <c r="B92" s="24" t="str">
        <f>B87</f>
        <v>Средства бюджета поселения</v>
      </c>
      <c r="C92" s="19">
        <v>1398</v>
      </c>
      <c r="D92" s="43">
        <f>C92</f>
        <v>1398</v>
      </c>
      <c r="E92" s="46">
        <f>D92</f>
        <v>1398</v>
      </c>
      <c r="F92" s="8">
        <f>E92/C92*100</f>
        <v>100</v>
      </c>
    </row>
    <row r="93" spans="1:6" s="49" customFormat="1" ht="15">
      <c r="A93" s="32" t="s">
        <v>32</v>
      </c>
      <c r="B93" s="22" t="s">
        <v>3</v>
      </c>
      <c r="C93" s="33">
        <f>C94+C95+C96+C97</f>
        <v>36193</v>
      </c>
      <c r="D93" s="33">
        <f>D94+D95+D96+D97</f>
        <v>36193</v>
      </c>
      <c r="E93" s="33">
        <f>D93</f>
        <v>36193</v>
      </c>
      <c r="F93" s="35">
        <f>E93/C93*100</f>
        <v>100</v>
      </c>
    </row>
    <row r="94" spans="1:6" s="49" customFormat="1" ht="15">
      <c r="A94" s="36"/>
      <c r="B94" s="23" t="s">
        <v>4</v>
      </c>
      <c r="C94" s="37">
        <v>0</v>
      </c>
      <c r="D94" s="38">
        <v>0</v>
      </c>
      <c r="E94" s="38">
        <v>0</v>
      </c>
      <c r="F94" s="39"/>
    </row>
    <row r="95" spans="1:6" s="49" customFormat="1" ht="15">
      <c r="A95" s="36"/>
      <c r="B95" s="23" t="s">
        <v>5</v>
      </c>
      <c r="C95" s="19">
        <v>34150</v>
      </c>
      <c r="D95" s="6">
        <f>C95</f>
        <v>34150</v>
      </c>
      <c r="E95" s="6">
        <f>D95</f>
        <v>34150</v>
      </c>
      <c r="F95" s="7">
        <f>E95/C95*100</f>
        <v>100</v>
      </c>
    </row>
    <row r="96" spans="1:6" s="49" customFormat="1" ht="15">
      <c r="A96" s="36"/>
      <c r="B96" s="23" t="s">
        <v>6</v>
      </c>
      <c r="C96" s="37">
        <v>0</v>
      </c>
      <c r="D96" s="38">
        <v>0</v>
      </c>
      <c r="E96" s="38">
        <v>0</v>
      </c>
      <c r="F96" s="40"/>
    </row>
    <row r="97" spans="1:6" s="49" customFormat="1" ht="15.75" thickBot="1">
      <c r="A97" s="41"/>
      <c r="B97" s="24" t="str">
        <f>B92</f>
        <v>Средства бюджета поселения</v>
      </c>
      <c r="C97" s="19">
        <v>2043</v>
      </c>
      <c r="D97" s="43">
        <f>C97</f>
        <v>2043</v>
      </c>
      <c r="E97" s="46">
        <f>D97</f>
        <v>2043</v>
      </c>
      <c r="F97" s="8">
        <f>E97/C97*100</f>
        <v>100</v>
      </c>
    </row>
    <row r="98" spans="1:6" s="49" customFormat="1" ht="15">
      <c r="A98" s="36" t="s">
        <v>33</v>
      </c>
      <c r="B98" s="22" t="s">
        <v>3</v>
      </c>
      <c r="C98" s="33">
        <f>C99+C100+C101+C102</f>
        <v>17133</v>
      </c>
      <c r="D98" s="33">
        <f>D99+D100+D101+D102</f>
        <v>17133</v>
      </c>
      <c r="E98" s="33">
        <f>D98</f>
        <v>17133</v>
      </c>
      <c r="F98" s="35">
        <f>E98/C98*100</f>
        <v>100</v>
      </c>
    </row>
    <row r="99" spans="1:6" s="49" customFormat="1" ht="15">
      <c r="A99" s="36"/>
      <c r="B99" s="23" t="s">
        <v>4</v>
      </c>
      <c r="C99" s="37">
        <v>0</v>
      </c>
      <c r="D99" s="38">
        <v>0</v>
      </c>
      <c r="E99" s="38">
        <v>0</v>
      </c>
      <c r="F99" s="39"/>
    </row>
    <row r="100" spans="1:6" s="49" customFormat="1" ht="15">
      <c r="A100" s="36"/>
      <c r="B100" s="23" t="s">
        <v>5</v>
      </c>
      <c r="C100" s="19">
        <v>16590</v>
      </c>
      <c r="D100" s="6">
        <f>C100</f>
        <v>16590</v>
      </c>
      <c r="E100" s="6">
        <f>D100</f>
        <v>16590</v>
      </c>
      <c r="F100" s="7">
        <f>E100/C100*100</f>
        <v>100</v>
      </c>
    </row>
    <row r="101" spans="1:6" s="49" customFormat="1" ht="15">
      <c r="A101" s="36"/>
      <c r="B101" s="23" t="s">
        <v>6</v>
      </c>
      <c r="C101" s="37">
        <v>0</v>
      </c>
      <c r="D101" s="38">
        <v>0</v>
      </c>
      <c r="E101" s="38">
        <v>0</v>
      </c>
      <c r="F101" s="40"/>
    </row>
    <row r="102" spans="1:6" s="49" customFormat="1" ht="15.75" thickBot="1">
      <c r="A102" s="41"/>
      <c r="B102" s="24" t="str">
        <f>B87</f>
        <v>Средства бюджета поселения</v>
      </c>
      <c r="C102" s="19">
        <v>543</v>
      </c>
      <c r="D102" s="43">
        <f>C102</f>
        <v>543</v>
      </c>
      <c r="E102" s="46">
        <f>D102</f>
        <v>543</v>
      </c>
      <c r="F102" s="8">
        <f>E102/C102*100</f>
        <v>100</v>
      </c>
    </row>
    <row r="103" spans="1:6" s="49" customFormat="1" ht="15">
      <c r="A103" s="32" t="s">
        <v>34</v>
      </c>
      <c r="B103" s="22" t="s">
        <v>3</v>
      </c>
      <c r="C103" s="33">
        <f>C104+C105+C106+C107</f>
        <v>99428</v>
      </c>
      <c r="D103" s="33">
        <f>D104+D105+D106+D107</f>
        <v>99428</v>
      </c>
      <c r="E103" s="33">
        <f>D103</f>
        <v>99428</v>
      </c>
      <c r="F103" s="35">
        <f>E103/C103*100</f>
        <v>100</v>
      </c>
    </row>
    <row r="104" spans="1:6" s="49" customFormat="1" ht="15">
      <c r="A104" s="36"/>
      <c r="B104" s="23" t="s">
        <v>4</v>
      </c>
      <c r="C104" s="37">
        <v>0</v>
      </c>
      <c r="D104" s="38">
        <v>0</v>
      </c>
      <c r="E104" s="38">
        <v>0</v>
      </c>
      <c r="F104" s="39"/>
    </row>
    <row r="105" spans="1:6" s="49" customFormat="1" ht="15">
      <c r="A105" s="36"/>
      <c r="B105" s="23" t="s">
        <v>5</v>
      </c>
      <c r="C105" s="19">
        <v>94630</v>
      </c>
      <c r="D105" s="6">
        <f>C105</f>
        <v>94630</v>
      </c>
      <c r="E105" s="6">
        <f>D105</f>
        <v>94630</v>
      </c>
      <c r="F105" s="7">
        <f>E105/C105*100</f>
        <v>100</v>
      </c>
    </row>
    <row r="106" spans="1:6" s="49" customFormat="1" ht="15">
      <c r="A106" s="36"/>
      <c r="B106" s="23" t="s">
        <v>6</v>
      </c>
      <c r="C106" s="37">
        <v>0</v>
      </c>
      <c r="D106" s="38">
        <v>0</v>
      </c>
      <c r="E106" s="38">
        <v>0</v>
      </c>
      <c r="F106" s="40"/>
    </row>
    <row r="107" spans="1:6" s="49" customFormat="1" ht="15.75" thickBot="1">
      <c r="A107" s="41"/>
      <c r="B107" s="24" t="str">
        <f>B102</f>
        <v>Средства бюджета поселения</v>
      </c>
      <c r="C107" s="19">
        <v>4798</v>
      </c>
      <c r="D107" s="43">
        <f>C107</f>
        <v>4798</v>
      </c>
      <c r="E107" s="46">
        <f>D107</f>
        <v>4798</v>
      </c>
      <c r="F107" s="8">
        <f>E107/C107*100</f>
        <v>100</v>
      </c>
    </row>
    <row r="108" spans="1:6" s="49" customFormat="1" ht="15">
      <c r="A108" s="32" t="s">
        <v>35</v>
      </c>
      <c r="B108" s="22" t="s">
        <v>3</v>
      </c>
      <c r="C108" s="33">
        <f>C109+C110+C111+C112</f>
        <v>12571</v>
      </c>
      <c r="D108" s="33">
        <f>D109+D110+D111+D112</f>
        <v>12571</v>
      </c>
      <c r="E108" s="33">
        <f>D108</f>
        <v>12571</v>
      </c>
      <c r="F108" s="35">
        <f>E108/C108*100</f>
        <v>100</v>
      </c>
    </row>
    <row r="109" spans="1:6" s="49" customFormat="1" ht="15">
      <c r="A109" s="36"/>
      <c r="B109" s="23" t="s">
        <v>4</v>
      </c>
      <c r="C109" s="37">
        <v>0</v>
      </c>
      <c r="D109" s="38">
        <v>0</v>
      </c>
      <c r="E109" s="38">
        <v>0</v>
      </c>
      <c r="F109" s="39"/>
    </row>
    <row r="110" spans="1:6" s="49" customFormat="1" ht="15">
      <c r="A110" s="36"/>
      <c r="B110" s="23" t="s">
        <v>5</v>
      </c>
      <c r="C110" s="19">
        <v>11710</v>
      </c>
      <c r="D110" s="6">
        <f>C110</f>
        <v>11710</v>
      </c>
      <c r="E110" s="6">
        <f>D110</f>
        <v>11710</v>
      </c>
      <c r="F110" s="7">
        <f>E110/C110*100</f>
        <v>100</v>
      </c>
    </row>
    <row r="111" spans="1:6" s="49" customFormat="1" ht="15">
      <c r="A111" s="36"/>
      <c r="B111" s="23" t="s">
        <v>6</v>
      </c>
      <c r="C111" s="37">
        <v>0</v>
      </c>
      <c r="D111" s="38">
        <v>0</v>
      </c>
      <c r="E111" s="38">
        <v>0</v>
      </c>
      <c r="F111" s="40"/>
    </row>
    <row r="112" spans="1:6" s="49" customFormat="1" ht="15.75" thickBot="1">
      <c r="A112" s="41"/>
      <c r="B112" s="24" t="str">
        <f>B107</f>
        <v>Средства бюджета поселения</v>
      </c>
      <c r="C112" s="19">
        <v>861</v>
      </c>
      <c r="D112" s="43">
        <f>C112</f>
        <v>861</v>
      </c>
      <c r="E112" s="46">
        <f>D112</f>
        <v>861</v>
      </c>
      <c r="F112" s="8">
        <f>E112/C112*100</f>
        <v>100</v>
      </c>
    </row>
    <row r="113" spans="1:6" s="49" customFormat="1" ht="15">
      <c r="A113" s="32" t="s">
        <v>36</v>
      </c>
      <c r="B113" s="22" t="s">
        <v>3</v>
      </c>
      <c r="C113" s="33">
        <f>C114+C115+C116+C117</f>
        <v>17531</v>
      </c>
      <c r="D113" s="33">
        <f>C113</f>
        <v>17531</v>
      </c>
      <c r="E113" s="33">
        <f>D113</f>
        <v>17531</v>
      </c>
      <c r="F113" s="35">
        <f>E113/C113*100</f>
        <v>100</v>
      </c>
    </row>
    <row r="114" spans="1:6" s="49" customFormat="1" ht="15">
      <c r="A114" s="36"/>
      <c r="B114" s="23" t="s">
        <v>4</v>
      </c>
      <c r="C114" s="37">
        <v>0</v>
      </c>
      <c r="D114" s="38">
        <v>0</v>
      </c>
      <c r="E114" s="38">
        <v>0</v>
      </c>
      <c r="F114" s="39"/>
    </row>
    <row r="115" spans="1:6" s="49" customFormat="1" ht="15">
      <c r="A115" s="36"/>
      <c r="B115" s="23" t="s">
        <v>5</v>
      </c>
      <c r="C115" s="19">
        <v>16590</v>
      </c>
      <c r="D115" s="6">
        <f>C115</f>
        <v>16590</v>
      </c>
      <c r="E115" s="6">
        <f>D115</f>
        <v>16590</v>
      </c>
      <c r="F115" s="7">
        <f>E115/C115*100</f>
        <v>100</v>
      </c>
    </row>
    <row r="116" spans="1:6" s="49" customFormat="1" ht="15">
      <c r="A116" s="36"/>
      <c r="B116" s="23" t="s">
        <v>6</v>
      </c>
      <c r="C116" s="37">
        <v>0</v>
      </c>
      <c r="D116" s="38">
        <v>0</v>
      </c>
      <c r="E116" s="38">
        <v>0</v>
      </c>
      <c r="F116" s="40"/>
    </row>
    <row r="117" spans="1:6" s="49" customFormat="1" ht="15.75" thickBot="1">
      <c r="A117" s="41"/>
      <c r="B117" s="24" t="str">
        <f>B112</f>
        <v>Средства бюджета поселения</v>
      </c>
      <c r="C117" s="19">
        <v>941</v>
      </c>
      <c r="D117" s="43">
        <f>C117</f>
        <v>941</v>
      </c>
      <c r="E117" s="46">
        <f>D117</f>
        <v>941</v>
      </c>
      <c r="F117" s="8">
        <f>E117/C117*100</f>
        <v>100</v>
      </c>
    </row>
    <row r="118" spans="1:6" s="49" customFormat="1" ht="15">
      <c r="A118" s="32" t="s">
        <v>37</v>
      </c>
      <c r="B118" s="22" t="s">
        <v>3</v>
      </c>
      <c r="C118" s="33">
        <f>C119+C120+C121+C122</f>
        <v>32031</v>
      </c>
      <c r="D118" s="33">
        <f>D119+D120+D121+D122</f>
        <v>32031</v>
      </c>
      <c r="E118" s="33">
        <f>D118</f>
        <v>32031</v>
      </c>
      <c r="F118" s="35">
        <f>E118/C118*100</f>
        <v>100</v>
      </c>
    </row>
    <row r="119" spans="1:6" s="49" customFormat="1" ht="15">
      <c r="A119" s="36"/>
      <c r="B119" s="23" t="s">
        <v>4</v>
      </c>
      <c r="C119" s="37">
        <v>0</v>
      </c>
      <c r="D119" s="38">
        <v>0</v>
      </c>
      <c r="E119" s="38">
        <v>0</v>
      </c>
      <c r="F119" s="39"/>
    </row>
    <row r="120" spans="1:6" s="49" customFormat="1" ht="15.75" thickBot="1">
      <c r="A120" s="36"/>
      <c r="B120" s="45" t="s">
        <v>5</v>
      </c>
      <c r="C120" s="19">
        <v>31220</v>
      </c>
      <c r="D120" s="6">
        <f>C120</f>
        <v>31220</v>
      </c>
      <c r="E120" s="6">
        <f>D120</f>
        <v>31220</v>
      </c>
      <c r="F120" s="7">
        <f>E120/C120*100</f>
        <v>100</v>
      </c>
    </row>
    <row r="121" spans="1:6" s="49" customFormat="1" ht="15.75" thickBot="1">
      <c r="A121" s="36"/>
      <c r="B121" s="50" t="s">
        <v>6</v>
      </c>
      <c r="C121" s="37">
        <v>0</v>
      </c>
      <c r="D121" s="38">
        <v>0</v>
      </c>
      <c r="E121" s="38">
        <v>0</v>
      </c>
      <c r="F121" s="40"/>
    </row>
    <row r="122" spans="1:6" s="49" customFormat="1" ht="15.75" thickBot="1">
      <c r="A122" s="41"/>
      <c r="B122" s="51" t="str">
        <f>B117</f>
        <v>Средства бюджета поселения</v>
      </c>
      <c r="C122" s="19">
        <v>811</v>
      </c>
      <c r="D122" s="43">
        <f>C122</f>
        <v>811</v>
      </c>
      <c r="E122" s="46">
        <f>D122</f>
        <v>811</v>
      </c>
      <c r="F122" s="8">
        <f>E122/C122*100</f>
        <v>100</v>
      </c>
    </row>
    <row r="123" spans="1:6" s="49" customFormat="1" ht="15">
      <c r="A123" s="32" t="s">
        <v>38</v>
      </c>
      <c r="B123" s="22" t="s">
        <v>3</v>
      </c>
      <c r="C123" s="33">
        <f>C124+C125+C126+C127</f>
        <v>20246</v>
      </c>
      <c r="D123" s="33">
        <f>D124+D125+D126+D127</f>
        <v>20246</v>
      </c>
      <c r="E123" s="33">
        <f>D123</f>
        <v>20246</v>
      </c>
      <c r="F123" s="35">
        <f>E123/C123*100</f>
        <v>100</v>
      </c>
    </row>
    <row r="124" spans="1:6" s="49" customFormat="1" ht="15">
      <c r="A124" s="36"/>
      <c r="B124" s="23" t="s">
        <v>4</v>
      </c>
      <c r="C124" s="37">
        <v>0</v>
      </c>
      <c r="D124" s="38">
        <v>0</v>
      </c>
      <c r="E124" s="38">
        <v>0</v>
      </c>
      <c r="F124" s="39"/>
    </row>
    <row r="125" spans="1:6" s="49" customFormat="1" ht="15">
      <c r="A125" s="36"/>
      <c r="B125" s="23" t="s">
        <v>5</v>
      </c>
      <c r="C125" s="19">
        <v>19510</v>
      </c>
      <c r="D125" s="6">
        <f>C125</f>
        <v>19510</v>
      </c>
      <c r="E125" s="6">
        <f>D125</f>
        <v>19510</v>
      </c>
      <c r="F125" s="7">
        <f>E125/C125*100</f>
        <v>100</v>
      </c>
    </row>
    <row r="126" spans="1:6" s="49" customFormat="1" ht="15">
      <c r="A126" s="36"/>
      <c r="B126" s="23" t="s">
        <v>6</v>
      </c>
      <c r="C126" s="37">
        <v>0</v>
      </c>
      <c r="D126" s="38">
        <v>0</v>
      </c>
      <c r="E126" s="38">
        <v>0</v>
      </c>
      <c r="F126" s="40"/>
    </row>
    <row r="127" spans="1:6" s="49" customFormat="1" ht="15.75" thickBot="1">
      <c r="A127" s="41"/>
      <c r="B127" s="24" t="str">
        <f>B122</f>
        <v>Средства бюджета поселения</v>
      </c>
      <c r="C127" s="19">
        <v>736</v>
      </c>
      <c r="D127" s="43">
        <f>C127</f>
        <v>736</v>
      </c>
      <c r="E127" s="46">
        <f>D127</f>
        <v>736</v>
      </c>
      <c r="F127" s="8">
        <f>E127/C127*100</f>
        <v>100</v>
      </c>
    </row>
    <row r="128" spans="1:6" s="49" customFormat="1" ht="15">
      <c r="A128" s="32" t="s">
        <v>39</v>
      </c>
      <c r="B128" s="22" t="s">
        <v>3</v>
      </c>
      <c r="C128" s="33">
        <f>C129+C130+C131+C132</f>
        <v>34960</v>
      </c>
      <c r="D128" s="33">
        <f>D129+D130+D131+D132</f>
        <v>34960</v>
      </c>
      <c r="E128" s="33">
        <f>D128</f>
        <v>34960</v>
      </c>
      <c r="F128" s="35">
        <f>E128/C128*100</f>
        <v>100</v>
      </c>
    </row>
    <row r="129" spans="1:6" s="49" customFormat="1" ht="15">
      <c r="A129" s="36"/>
      <c r="B129" s="23" t="s">
        <v>4</v>
      </c>
      <c r="C129" s="37">
        <v>0</v>
      </c>
      <c r="D129" s="38">
        <v>0</v>
      </c>
      <c r="E129" s="38">
        <v>0</v>
      </c>
      <c r="F129" s="39"/>
    </row>
    <row r="130" spans="1:6" s="49" customFormat="1" ht="15">
      <c r="A130" s="36"/>
      <c r="B130" s="23" t="s">
        <v>5</v>
      </c>
      <c r="C130" s="19">
        <v>34110</v>
      </c>
      <c r="D130" s="6">
        <f>C130</f>
        <v>34110</v>
      </c>
      <c r="E130" s="6">
        <f>D130</f>
        <v>34110</v>
      </c>
      <c r="F130" s="7">
        <f>E130/C130*100</f>
        <v>100</v>
      </c>
    </row>
    <row r="131" spans="1:6" s="49" customFormat="1" ht="15">
      <c r="A131" s="36"/>
      <c r="B131" s="23" t="s">
        <v>6</v>
      </c>
      <c r="C131" s="37">
        <v>0</v>
      </c>
      <c r="D131" s="38">
        <v>0</v>
      </c>
      <c r="E131" s="38">
        <v>0</v>
      </c>
      <c r="F131" s="40"/>
    </row>
    <row r="132" spans="1:6" s="49" customFormat="1" ht="15.75" thickBot="1">
      <c r="A132" s="41"/>
      <c r="B132" s="24" t="str">
        <f>B127</f>
        <v>Средства бюджета поселения</v>
      </c>
      <c r="C132" s="19">
        <v>850</v>
      </c>
      <c r="D132" s="43">
        <f>C132</f>
        <v>850</v>
      </c>
      <c r="E132" s="46">
        <f>D132</f>
        <v>850</v>
      </c>
      <c r="F132" s="8">
        <f>E132/C132*100</f>
        <v>100</v>
      </c>
    </row>
    <row r="133" spans="1:6" s="49" customFormat="1" ht="15">
      <c r="A133" s="32" t="s">
        <v>40</v>
      </c>
      <c r="B133" s="22" t="s">
        <v>3</v>
      </c>
      <c r="C133" s="33">
        <f>C134+C135+C136+C137</f>
        <v>12486</v>
      </c>
      <c r="D133" s="33">
        <f>D134+D135+D136+D137</f>
        <v>12486</v>
      </c>
      <c r="E133" s="33">
        <f>D133</f>
        <v>12486</v>
      </c>
      <c r="F133" s="35">
        <f>E133/C133*100</f>
        <v>100</v>
      </c>
    </row>
    <row r="134" spans="1:6" s="49" customFormat="1" ht="15">
      <c r="A134" s="36"/>
      <c r="B134" s="23" t="s">
        <v>4</v>
      </c>
      <c r="C134" s="37">
        <v>0</v>
      </c>
      <c r="D134" s="38">
        <v>0</v>
      </c>
      <c r="E134" s="38">
        <v>0</v>
      </c>
      <c r="F134" s="39"/>
    </row>
    <row r="135" spans="1:6" s="49" customFormat="1" ht="15">
      <c r="A135" s="36"/>
      <c r="B135" s="23" t="s">
        <v>5</v>
      </c>
      <c r="C135" s="19">
        <v>11710</v>
      </c>
      <c r="D135" s="6">
        <f>C135</f>
        <v>11710</v>
      </c>
      <c r="E135" s="6">
        <f>D135</f>
        <v>11710</v>
      </c>
      <c r="F135" s="7">
        <f>E135/C135*100</f>
        <v>100</v>
      </c>
    </row>
    <row r="136" spans="1:6" s="49" customFormat="1" ht="15">
      <c r="A136" s="36"/>
      <c r="B136" s="23" t="s">
        <v>6</v>
      </c>
      <c r="C136" s="37">
        <v>0</v>
      </c>
      <c r="D136" s="38">
        <v>0</v>
      </c>
      <c r="E136" s="38">
        <v>0</v>
      </c>
      <c r="F136" s="40"/>
    </row>
    <row r="137" spans="1:6" s="49" customFormat="1" ht="15.75" thickBot="1">
      <c r="A137" s="41"/>
      <c r="B137" s="24" t="str">
        <f>B132</f>
        <v>Средства бюджета поселения</v>
      </c>
      <c r="C137" s="19">
        <v>776</v>
      </c>
      <c r="D137" s="43">
        <f>C137</f>
        <v>776</v>
      </c>
      <c r="E137" s="46">
        <f>D137</f>
        <v>776</v>
      </c>
      <c r="F137" s="8">
        <f>E137/C137*100</f>
        <v>100</v>
      </c>
    </row>
    <row r="138" spans="1:6" s="49" customFormat="1" ht="15">
      <c r="A138" s="32" t="s">
        <v>40</v>
      </c>
      <c r="B138" s="22" t="s">
        <v>3</v>
      </c>
      <c r="C138" s="33">
        <f>C139+C140+C141+C142</f>
        <v>12486</v>
      </c>
      <c r="D138" s="33">
        <f>D139+D140+D141+D142</f>
        <v>12486</v>
      </c>
      <c r="E138" s="33">
        <f>D138</f>
        <v>12486</v>
      </c>
      <c r="F138" s="35">
        <f>E138/C138*100</f>
        <v>100</v>
      </c>
    </row>
    <row r="139" spans="1:6" s="49" customFormat="1" ht="15">
      <c r="A139" s="36"/>
      <c r="B139" s="23" t="s">
        <v>4</v>
      </c>
      <c r="C139" s="37">
        <v>0</v>
      </c>
      <c r="D139" s="38">
        <v>0</v>
      </c>
      <c r="E139" s="38">
        <v>0</v>
      </c>
      <c r="F139" s="39"/>
    </row>
    <row r="140" spans="1:6" s="49" customFormat="1" ht="15">
      <c r="A140" s="36"/>
      <c r="B140" s="23" t="s">
        <v>5</v>
      </c>
      <c r="C140" s="19">
        <v>11710</v>
      </c>
      <c r="D140" s="6">
        <f>C140</f>
        <v>11710</v>
      </c>
      <c r="E140" s="6">
        <f>D140</f>
        <v>11710</v>
      </c>
      <c r="F140" s="7">
        <f>E140/C140*100</f>
        <v>100</v>
      </c>
    </row>
    <row r="141" spans="1:6" s="49" customFormat="1" ht="15">
      <c r="A141" s="36"/>
      <c r="B141" s="23" t="s">
        <v>6</v>
      </c>
      <c r="C141" s="37">
        <v>0</v>
      </c>
      <c r="D141" s="38">
        <v>0</v>
      </c>
      <c r="E141" s="38">
        <v>0</v>
      </c>
      <c r="F141" s="40"/>
    </row>
    <row r="142" spans="1:6" s="49" customFormat="1" ht="15.75" thickBot="1">
      <c r="A142" s="41"/>
      <c r="B142" s="24" t="str">
        <f>B137</f>
        <v>Средства бюджета поселения</v>
      </c>
      <c r="C142" s="42">
        <v>776</v>
      </c>
      <c r="D142" s="43">
        <f>C142</f>
        <v>776</v>
      </c>
      <c r="E142" s="43">
        <f>D142</f>
        <v>776</v>
      </c>
      <c r="F142" s="8">
        <f>E142/C142*100</f>
        <v>100</v>
      </c>
    </row>
    <row r="143" spans="1:6" s="3" customFormat="1" ht="14.25">
      <c r="A143" s="52" t="s">
        <v>7</v>
      </c>
      <c r="B143" s="22" t="s">
        <v>3</v>
      </c>
      <c r="C143" s="33">
        <f>C145+C147</f>
        <v>2065418</v>
      </c>
      <c r="D143" s="34">
        <f>D145+D147</f>
        <v>2065418</v>
      </c>
      <c r="E143" s="34">
        <f>D143</f>
        <v>2065418</v>
      </c>
      <c r="F143" s="35">
        <f>E143/C143*100</f>
        <v>100</v>
      </c>
    </row>
    <row r="144" spans="1:6" s="3" customFormat="1" ht="14.25">
      <c r="A144" s="53"/>
      <c r="B144" s="23" t="s">
        <v>4</v>
      </c>
      <c r="C144" s="20">
        <v>0</v>
      </c>
      <c r="D144" s="5">
        <f>C144</f>
        <v>0</v>
      </c>
      <c r="E144" s="5">
        <f>D144</f>
        <v>0</v>
      </c>
      <c r="F144" s="54"/>
    </row>
    <row r="145" spans="1:6" s="3" customFormat="1" ht="14.25">
      <c r="A145" s="53"/>
      <c r="B145" s="23" t="s">
        <v>5</v>
      </c>
      <c r="C145" s="20">
        <v>1875000</v>
      </c>
      <c r="D145" s="5">
        <f>C145</f>
        <v>1875000</v>
      </c>
      <c r="E145" s="5">
        <f>D145</f>
        <v>1875000</v>
      </c>
      <c r="F145" s="7">
        <f>E145/C145*100</f>
        <v>100</v>
      </c>
    </row>
    <row r="146" spans="1:6" s="3" customFormat="1" ht="14.25">
      <c r="A146" s="53"/>
      <c r="B146" s="23" t="s">
        <v>6</v>
      </c>
      <c r="C146" s="20">
        <v>0</v>
      </c>
      <c r="D146" s="5">
        <f>C146</f>
        <v>0</v>
      </c>
      <c r="E146" s="5">
        <f>D146</f>
        <v>0</v>
      </c>
      <c r="F146" s="54"/>
    </row>
    <row r="147" spans="1:6" ht="15" thickBot="1">
      <c r="A147" s="55"/>
      <c r="B147" s="24" t="str">
        <f>B142</f>
        <v>Средства бюджета поселения</v>
      </c>
      <c r="C147" s="21">
        <v>190418</v>
      </c>
      <c r="D147" s="11">
        <f>C147</f>
        <v>190418</v>
      </c>
      <c r="E147" s="11">
        <f>D147</f>
        <v>190418</v>
      </c>
      <c r="F147" s="8">
        <f>E147/C147*100</f>
        <v>100</v>
      </c>
    </row>
    <row r="148" spans="1:6" ht="23.25" customHeight="1">
      <c r="A148" s="56" t="s">
        <v>9</v>
      </c>
      <c r="B148" s="57"/>
      <c r="C148" s="57"/>
      <c r="D148" s="57"/>
      <c r="E148" s="57"/>
      <c r="F148" s="58"/>
    </row>
    <row r="149" spans="1:6" ht="15" customHeight="1">
      <c r="A149" s="59" t="s">
        <v>8</v>
      </c>
      <c r="B149" s="60" t="s">
        <v>13</v>
      </c>
      <c r="C149" s="60"/>
      <c r="D149" s="60"/>
      <c r="E149" s="60"/>
      <c r="F149" s="61"/>
    </row>
    <row r="150" spans="1:6" ht="16.5" customHeight="1" thickBot="1">
      <c r="A150" s="62" t="s">
        <v>1</v>
      </c>
      <c r="B150" s="63" t="s">
        <v>13</v>
      </c>
      <c r="C150" s="63"/>
      <c r="D150" s="63"/>
      <c r="E150" s="63"/>
      <c r="F150" s="64"/>
    </row>
    <row r="151" spans="1:6" s="3" customFormat="1" ht="14.25">
      <c r="A151" s="65" t="s">
        <v>41</v>
      </c>
      <c r="B151" s="22" t="s">
        <v>3</v>
      </c>
      <c r="C151" s="33">
        <f>C153+C155</f>
        <v>863236.12</v>
      </c>
      <c r="D151" s="34">
        <f>D153+D155</f>
        <v>863236.12</v>
      </c>
      <c r="E151" s="34">
        <f aca="true" t="shared" si="0" ref="E151:E166">D151</f>
        <v>863236.12</v>
      </c>
      <c r="F151" s="35">
        <f>E151/C151*100</f>
        <v>100</v>
      </c>
    </row>
    <row r="152" spans="1:6" s="3" customFormat="1" ht="14.25">
      <c r="A152" s="66"/>
      <c r="B152" s="23" t="s">
        <v>4</v>
      </c>
      <c r="C152" s="20">
        <v>0</v>
      </c>
      <c r="D152" s="5">
        <f>C152</f>
        <v>0</v>
      </c>
      <c r="E152" s="5">
        <f t="shared" si="0"/>
        <v>0</v>
      </c>
      <c r="F152" s="54"/>
    </row>
    <row r="153" spans="1:6" s="3" customFormat="1" ht="14.25">
      <c r="A153" s="66"/>
      <c r="B153" s="23" t="s">
        <v>5</v>
      </c>
      <c r="C153" s="20">
        <v>650680</v>
      </c>
      <c r="D153" s="5">
        <f>C153</f>
        <v>650680</v>
      </c>
      <c r="E153" s="5">
        <f t="shared" si="0"/>
        <v>650680</v>
      </c>
      <c r="F153" s="7">
        <f>E153/C153*100</f>
        <v>100</v>
      </c>
    </row>
    <row r="154" spans="1:6" s="3" customFormat="1" ht="14.25">
      <c r="A154" s="66"/>
      <c r="B154" s="23" t="s">
        <v>6</v>
      </c>
      <c r="C154" s="20">
        <v>0</v>
      </c>
      <c r="D154" s="5">
        <f>C154</f>
        <v>0</v>
      </c>
      <c r="E154" s="5">
        <f t="shared" si="0"/>
        <v>0</v>
      </c>
      <c r="F154" s="54"/>
    </row>
    <row r="155" spans="1:6" ht="15" thickBot="1">
      <c r="A155" s="67"/>
      <c r="B155" s="24" t="str">
        <f>B147</f>
        <v>Средства бюджета поселения</v>
      </c>
      <c r="C155" s="21">
        <v>212556.12</v>
      </c>
      <c r="D155" s="11">
        <f>C155</f>
        <v>212556.12</v>
      </c>
      <c r="E155" s="11">
        <f t="shared" si="0"/>
        <v>212556.12</v>
      </c>
      <c r="F155" s="8">
        <f>E155/C155*100</f>
        <v>100</v>
      </c>
    </row>
    <row r="156" spans="1:6" s="3" customFormat="1" ht="14.25">
      <c r="A156" s="65" t="s">
        <v>42</v>
      </c>
      <c r="B156" s="22" t="s">
        <v>3</v>
      </c>
      <c r="C156" s="33">
        <f>C158+C160</f>
        <v>327871.41000000003</v>
      </c>
      <c r="D156" s="34">
        <f>D158+D160</f>
        <v>327871.41000000003</v>
      </c>
      <c r="E156" s="34">
        <f t="shared" si="0"/>
        <v>327871.41000000003</v>
      </c>
      <c r="F156" s="35">
        <f>E156/C156*100</f>
        <v>100</v>
      </c>
    </row>
    <row r="157" spans="1:6" s="3" customFormat="1" ht="14.25">
      <c r="A157" s="66"/>
      <c r="B157" s="23" t="s">
        <v>4</v>
      </c>
      <c r="C157" s="20">
        <v>0</v>
      </c>
      <c r="D157" s="5">
        <f>C157</f>
        <v>0</v>
      </c>
      <c r="E157" s="5">
        <f t="shared" si="0"/>
        <v>0</v>
      </c>
      <c r="F157" s="54"/>
    </row>
    <row r="158" spans="1:6" s="3" customFormat="1" ht="14.25">
      <c r="A158" s="66"/>
      <c r="B158" s="23" t="s">
        <v>5</v>
      </c>
      <c r="C158" s="20">
        <v>225204</v>
      </c>
      <c r="D158" s="5">
        <f>C158</f>
        <v>225204</v>
      </c>
      <c r="E158" s="5">
        <f t="shared" si="0"/>
        <v>225204</v>
      </c>
      <c r="F158" s="7">
        <f>E158/C158*100</f>
        <v>100</v>
      </c>
    </row>
    <row r="159" spans="1:6" s="3" customFormat="1" ht="14.25">
      <c r="A159" s="66"/>
      <c r="B159" s="23" t="s">
        <v>6</v>
      </c>
      <c r="C159" s="20">
        <v>0</v>
      </c>
      <c r="D159" s="5">
        <f>C159</f>
        <v>0</v>
      </c>
      <c r="E159" s="5">
        <f t="shared" si="0"/>
        <v>0</v>
      </c>
      <c r="F159" s="54"/>
    </row>
    <row r="160" spans="1:6" ht="15" thickBot="1">
      <c r="A160" s="67"/>
      <c r="B160" s="24" t="str">
        <f>B147</f>
        <v>Средства бюджета поселения</v>
      </c>
      <c r="C160" s="21">
        <v>102667.41</v>
      </c>
      <c r="D160" s="11">
        <f>C160</f>
        <v>102667.41</v>
      </c>
      <c r="E160" s="11">
        <f t="shared" si="0"/>
        <v>102667.41</v>
      </c>
      <c r="F160" s="8">
        <f>E160/C160*100</f>
        <v>100</v>
      </c>
    </row>
    <row r="161" spans="1:6" s="3" customFormat="1" ht="14.25">
      <c r="A161" s="65" t="s">
        <v>43</v>
      </c>
      <c r="B161" s="22" t="s">
        <v>3</v>
      </c>
      <c r="C161" s="33">
        <f>C163+C165</f>
        <v>213000</v>
      </c>
      <c r="D161" s="34">
        <f>D163+D165</f>
        <v>213000</v>
      </c>
      <c r="E161" s="34">
        <f t="shared" si="0"/>
        <v>213000</v>
      </c>
      <c r="F161" s="35">
        <f>E161/C161*100</f>
        <v>100</v>
      </c>
    </row>
    <row r="162" spans="1:6" s="3" customFormat="1" ht="14.25">
      <c r="A162" s="66"/>
      <c r="B162" s="23" t="s">
        <v>4</v>
      </c>
      <c r="C162" s="20">
        <v>0</v>
      </c>
      <c r="D162" s="5">
        <f>C162</f>
        <v>0</v>
      </c>
      <c r="E162" s="5">
        <f t="shared" si="0"/>
        <v>0</v>
      </c>
      <c r="F162" s="54"/>
    </row>
    <row r="163" spans="1:6" s="3" customFormat="1" ht="14.25">
      <c r="A163" s="66"/>
      <c r="B163" s="23" t="s">
        <v>5</v>
      </c>
      <c r="C163" s="20">
        <v>129500</v>
      </c>
      <c r="D163" s="5">
        <f>C163</f>
        <v>129500</v>
      </c>
      <c r="E163" s="5">
        <f t="shared" si="0"/>
        <v>129500</v>
      </c>
      <c r="F163" s="7">
        <f>E163/C163*100</f>
        <v>100</v>
      </c>
    </row>
    <row r="164" spans="1:6" s="3" customFormat="1" ht="14.25">
      <c r="A164" s="66"/>
      <c r="B164" s="23" t="s">
        <v>6</v>
      </c>
      <c r="C164" s="20">
        <v>0</v>
      </c>
      <c r="D164" s="5">
        <f>C164</f>
        <v>0</v>
      </c>
      <c r="E164" s="5">
        <f t="shared" si="0"/>
        <v>0</v>
      </c>
      <c r="F164" s="54"/>
    </row>
    <row r="165" spans="1:6" ht="15" thickBot="1">
      <c r="A165" s="67"/>
      <c r="B165" s="24" t="str">
        <f>B160</f>
        <v>Средства бюджета поселения</v>
      </c>
      <c r="C165" s="21">
        <v>83500</v>
      </c>
      <c r="D165" s="11">
        <f>C165</f>
        <v>83500</v>
      </c>
      <c r="E165" s="11">
        <f t="shared" si="0"/>
        <v>83500</v>
      </c>
      <c r="F165" s="8">
        <f>E165/C165*100</f>
        <v>100</v>
      </c>
    </row>
    <row r="166" spans="1:6" ht="15" thickBot="1">
      <c r="A166" s="68" t="s">
        <v>7</v>
      </c>
      <c r="B166" s="22" t="s">
        <v>3</v>
      </c>
      <c r="C166" s="33">
        <f>C168+C170</f>
        <v>1404107.53</v>
      </c>
      <c r="D166" s="34">
        <f>C166</f>
        <v>1404107.53</v>
      </c>
      <c r="E166" s="34">
        <f t="shared" si="0"/>
        <v>1404107.53</v>
      </c>
      <c r="F166" s="35">
        <f>E166/C166*100</f>
        <v>100</v>
      </c>
    </row>
    <row r="167" spans="1:6" ht="15" thickBot="1">
      <c r="A167" s="68"/>
      <c r="B167" s="23" t="s">
        <v>4</v>
      </c>
      <c r="C167" s="20">
        <v>0</v>
      </c>
      <c r="D167" s="5">
        <v>0</v>
      </c>
      <c r="E167" s="5">
        <v>0</v>
      </c>
      <c r="F167" s="7"/>
    </row>
    <row r="168" spans="1:6" ht="15" thickBot="1">
      <c r="A168" s="68"/>
      <c r="B168" s="23" t="s">
        <v>5</v>
      </c>
      <c r="C168" s="20">
        <v>1005384</v>
      </c>
      <c r="D168" s="5">
        <f>C168</f>
        <v>1005384</v>
      </c>
      <c r="E168" s="5">
        <f>D168</f>
        <v>1005384</v>
      </c>
      <c r="F168" s="9">
        <f>E168/C168*100</f>
        <v>100</v>
      </c>
    </row>
    <row r="169" spans="1:6" ht="15" thickBot="1">
      <c r="A169" s="68"/>
      <c r="B169" s="23" t="s">
        <v>6</v>
      </c>
      <c r="C169" s="20">
        <v>0</v>
      </c>
      <c r="D169" s="5">
        <v>0</v>
      </c>
      <c r="E169" s="5">
        <v>0</v>
      </c>
      <c r="F169" s="9"/>
    </row>
    <row r="170" spans="1:6" ht="15" thickBot="1">
      <c r="A170" s="68"/>
      <c r="B170" s="24" t="str">
        <f>B165</f>
        <v>Средства бюджета поселения</v>
      </c>
      <c r="C170" s="21">
        <v>398723.53</v>
      </c>
      <c r="D170" s="11">
        <f>C170</f>
        <v>398723.53</v>
      </c>
      <c r="E170" s="11">
        <f>D170</f>
        <v>398723.53</v>
      </c>
      <c r="F170" s="8">
        <f>E170/C170*100</f>
        <v>100</v>
      </c>
    </row>
    <row r="171" spans="1:6" ht="23.25" customHeight="1">
      <c r="A171" s="16" t="s">
        <v>9</v>
      </c>
      <c r="B171" s="17"/>
      <c r="C171" s="17"/>
      <c r="D171" s="17"/>
      <c r="E171" s="17"/>
      <c r="F171" s="18"/>
    </row>
    <row r="172" spans="1:6" ht="15" customHeight="1">
      <c r="A172" s="59" t="s">
        <v>8</v>
      </c>
      <c r="B172" s="60" t="s">
        <v>13</v>
      </c>
      <c r="C172" s="60"/>
      <c r="D172" s="60"/>
      <c r="E172" s="60"/>
      <c r="F172" s="61"/>
    </row>
    <row r="173" spans="1:6" ht="16.5" customHeight="1" thickBot="1">
      <c r="A173" s="59" t="s">
        <v>1</v>
      </c>
      <c r="B173" s="60" t="s">
        <v>13</v>
      </c>
      <c r="C173" s="60"/>
      <c r="D173" s="60"/>
      <c r="E173" s="60"/>
      <c r="F173" s="61"/>
    </row>
    <row r="174" spans="1:6" s="3" customFormat="1" ht="30" customHeight="1">
      <c r="A174" s="65" t="s">
        <v>44</v>
      </c>
      <c r="B174" s="22" t="s">
        <v>3</v>
      </c>
      <c r="C174" s="33">
        <f>C176+C178</f>
        <v>21354325.56</v>
      </c>
      <c r="D174" s="34">
        <f>D176+D178</f>
        <v>21354325.56</v>
      </c>
      <c r="E174" s="34">
        <f aca="true" t="shared" si="1" ref="E174:E179">D174</f>
        <v>21354325.56</v>
      </c>
      <c r="F174" s="35">
        <f>E174/C174*100</f>
        <v>100</v>
      </c>
    </row>
    <row r="175" spans="1:6" s="3" customFormat="1" ht="30.75" customHeight="1">
      <c r="A175" s="66"/>
      <c r="B175" s="23" t="s">
        <v>4</v>
      </c>
      <c r="C175" s="20">
        <v>0</v>
      </c>
      <c r="D175" s="5">
        <f>C175</f>
        <v>0</v>
      </c>
      <c r="E175" s="5">
        <f t="shared" si="1"/>
        <v>0</v>
      </c>
      <c r="F175" s="54"/>
    </row>
    <row r="176" spans="1:6" s="3" customFormat="1" ht="33" customHeight="1">
      <c r="A176" s="66"/>
      <c r="B176" s="23" t="s">
        <v>5</v>
      </c>
      <c r="C176" s="20">
        <v>7931136.87</v>
      </c>
      <c r="D176" s="5">
        <f>C176</f>
        <v>7931136.87</v>
      </c>
      <c r="E176" s="5">
        <f t="shared" si="1"/>
        <v>7931136.87</v>
      </c>
      <c r="F176" s="7">
        <f>E176/C176*100</f>
        <v>100</v>
      </c>
    </row>
    <row r="177" spans="1:6" s="3" customFormat="1" ht="41.25" customHeight="1">
      <c r="A177" s="66"/>
      <c r="B177" s="23" t="s">
        <v>6</v>
      </c>
      <c r="C177" s="20">
        <v>6676614.34</v>
      </c>
      <c r="D177" s="5">
        <f>C177</f>
        <v>6676614.34</v>
      </c>
      <c r="E177" s="5">
        <f t="shared" si="1"/>
        <v>6676614.34</v>
      </c>
      <c r="F177" s="54"/>
    </row>
    <row r="178" spans="1:6" ht="39" customHeight="1" thickBot="1">
      <c r="A178" s="66"/>
      <c r="B178" s="45" t="str">
        <f>B170</f>
        <v>Средства бюджета поселения</v>
      </c>
      <c r="C178" s="69">
        <v>13423188.69</v>
      </c>
      <c r="D178" s="70">
        <f>C178</f>
        <v>13423188.69</v>
      </c>
      <c r="E178" s="70">
        <f t="shared" si="1"/>
        <v>13423188.69</v>
      </c>
      <c r="F178" s="47">
        <f>E178/C178*100</f>
        <v>100</v>
      </c>
    </row>
    <row r="179" spans="1:6" ht="15" thickBot="1">
      <c r="A179" s="68" t="s">
        <v>7</v>
      </c>
      <c r="B179" s="22" t="s">
        <v>3</v>
      </c>
      <c r="C179" s="33">
        <f>C181+C183</f>
        <v>21354325.56</v>
      </c>
      <c r="D179" s="34">
        <f>C179</f>
        <v>21354325.56</v>
      </c>
      <c r="E179" s="34">
        <f t="shared" si="1"/>
        <v>21354325.56</v>
      </c>
      <c r="F179" s="35">
        <f>E179/C179*100</f>
        <v>100</v>
      </c>
    </row>
    <row r="180" spans="1:6" ht="15" thickBot="1">
      <c r="A180" s="68"/>
      <c r="B180" s="23" t="s">
        <v>4</v>
      </c>
      <c r="C180" s="20">
        <v>0</v>
      </c>
      <c r="D180" s="5">
        <v>0</v>
      </c>
      <c r="E180" s="5">
        <v>0</v>
      </c>
      <c r="F180" s="7"/>
    </row>
    <row r="181" spans="1:6" ht="15" thickBot="1">
      <c r="A181" s="68"/>
      <c r="B181" s="23" t="s">
        <v>5</v>
      </c>
      <c r="C181" s="20">
        <f>C176</f>
        <v>7931136.87</v>
      </c>
      <c r="D181" s="5">
        <f>C181</f>
        <v>7931136.87</v>
      </c>
      <c r="E181" s="5">
        <f>D181</f>
        <v>7931136.87</v>
      </c>
      <c r="F181" s="9">
        <f>E181/C181*100</f>
        <v>100</v>
      </c>
    </row>
    <row r="182" spans="1:6" ht="15" thickBot="1">
      <c r="A182" s="68"/>
      <c r="B182" s="23" t="s">
        <v>6</v>
      </c>
      <c r="C182" s="20">
        <f>C177</f>
        <v>6676614.34</v>
      </c>
      <c r="D182" s="5">
        <f>D177</f>
        <v>6676614.34</v>
      </c>
      <c r="E182" s="5">
        <f>E177</f>
        <v>6676614.34</v>
      </c>
      <c r="F182" s="9"/>
    </row>
    <row r="183" spans="1:6" ht="15" thickBot="1">
      <c r="A183" s="68"/>
      <c r="B183" s="24" t="str">
        <f>B178</f>
        <v>Средства бюджета поселения</v>
      </c>
      <c r="C183" s="21">
        <f>C178</f>
        <v>13423188.69</v>
      </c>
      <c r="D183" s="11">
        <f>C183</f>
        <v>13423188.69</v>
      </c>
      <c r="E183" s="11">
        <f>D183</f>
        <v>13423188.69</v>
      </c>
      <c r="F183" s="8">
        <f>E183/C183*100</f>
        <v>100</v>
      </c>
    </row>
    <row r="184" spans="1:6" ht="23.25" customHeight="1">
      <c r="A184" s="16" t="s">
        <v>48</v>
      </c>
      <c r="B184" s="17"/>
      <c r="C184" s="17"/>
      <c r="D184" s="17"/>
      <c r="E184" s="17"/>
      <c r="F184" s="18"/>
    </row>
    <row r="185" spans="1:6" ht="15" customHeight="1">
      <c r="A185" s="59" t="s">
        <v>8</v>
      </c>
      <c r="B185" s="60" t="s">
        <v>13</v>
      </c>
      <c r="C185" s="60"/>
      <c r="D185" s="60"/>
      <c r="E185" s="60"/>
      <c r="F185" s="61"/>
    </row>
    <row r="186" spans="1:6" ht="16.5" customHeight="1" thickBot="1">
      <c r="A186" s="59" t="s">
        <v>1</v>
      </c>
      <c r="B186" s="60" t="s">
        <v>13</v>
      </c>
      <c r="C186" s="60"/>
      <c r="D186" s="60"/>
      <c r="E186" s="60"/>
      <c r="F186" s="61"/>
    </row>
    <row r="187" spans="1:6" s="3" customFormat="1" ht="14.25">
      <c r="A187" s="65" t="s">
        <v>49</v>
      </c>
      <c r="B187" s="22" t="s">
        <v>3</v>
      </c>
      <c r="C187" s="33">
        <f>C189+C190+C191</f>
        <v>2419449</v>
      </c>
      <c r="D187" s="34">
        <f>C187</f>
        <v>2419449</v>
      </c>
      <c r="E187" s="34">
        <f aca="true" t="shared" si="2" ref="E187:E197">D187</f>
        <v>2419449</v>
      </c>
      <c r="F187" s="35">
        <f>E187/C187*100</f>
        <v>100</v>
      </c>
    </row>
    <row r="188" spans="1:6" s="3" customFormat="1" ht="14.25">
      <c r="A188" s="66"/>
      <c r="B188" s="23" t="s">
        <v>4</v>
      </c>
      <c r="C188" s="20">
        <v>0</v>
      </c>
      <c r="D188" s="5">
        <f>C188</f>
        <v>0</v>
      </c>
      <c r="E188" s="5">
        <f t="shared" si="2"/>
        <v>0</v>
      </c>
      <c r="F188" s="54"/>
    </row>
    <row r="189" spans="1:6" s="3" customFormat="1" ht="14.25">
      <c r="A189" s="66"/>
      <c r="B189" s="23" t="s">
        <v>5</v>
      </c>
      <c r="C189" s="20">
        <v>1560545</v>
      </c>
      <c r="D189" s="5">
        <f>C189</f>
        <v>1560545</v>
      </c>
      <c r="E189" s="5">
        <f t="shared" si="2"/>
        <v>1560545</v>
      </c>
      <c r="F189" s="7">
        <f>E189/C189*100</f>
        <v>100</v>
      </c>
    </row>
    <row r="190" spans="1:6" s="3" customFormat="1" ht="14.25">
      <c r="A190" s="66"/>
      <c r="B190" s="23" t="s">
        <v>6</v>
      </c>
      <c r="C190" s="20">
        <v>375014</v>
      </c>
      <c r="D190" s="5">
        <f>C190</f>
        <v>375014</v>
      </c>
      <c r="E190" s="5">
        <f t="shared" si="2"/>
        <v>375014</v>
      </c>
      <c r="F190" s="54"/>
    </row>
    <row r="191" spans="1:6" ht="15" thickBot="1">
      <c r="A191" s="66"/>
      <c r="B191" s="45" t="str">
        <f>B183</f>
        <v>Средства бюджета поселения</v>
      </c>
      <c r="C191" s="69">
        <v>483890</v>
      </c>
      <c r="D191" s="70">
        <f>C191</f>
        <v>483890</v>
      </c>
      <c r="E191" s="70">
        <f t="shared" si="2"/>
        <v>483890</v>
      </c>
      <c r="F191" s="47">
        <f>E191/C191*100</f>
        <v>100</v>
      </c>
    </row>
    <row r="192" spans="1:6" s="3" customFormat="1" ht="14.25">
      <c r="A192" s="65" t="s">
        <v>50</v>
      </c>
      <c r="B192" s="22" t="s">
        <v>3</v>
      </c>
      <c r="C192" s="33">
        <f>C194+C195+C196</f>
        <v>2873013</v>
      </c>
      <c r="D192" s="34">
        <f>C192</f>
        <v>2873013</v>
      </c>
      <c r="E192" s="34">
        <f t="shared" si="2"/>
        <v>2873013</v>
      </c>
      <c r="F192" s="35">
        <f>E192/C192*100</f>
        <v>100</v>
      </c>
    </row>
    <row r="193" spans="1:6" s="3" customFormat="1" ht="14.25">
      <c r="A193" s="66"/>
      <c r="B193" s="23" t="s">
        <v>4</v>
      </c>
      <c r="C193" s="20">
        <v>0</v>
      </c>
      <c r="D193" s="5">
        <f>C193</f>
        <v>0</v>
      </c>
      <c r="E193" s="5">
        <f t="shared" si="2"/>
        <v>0</v>
      </c>
      <c r="F193" s="54"/>
    </row>
    <row r="194" spans="1:6" s="3" customFormat="1" ht="14.25">
      <c r="A194" s="66"/>
      <c r="B194" s="23" t="s">
        <v>5</v>
      </c>
      <c r="C194" s="20">
        <v>1853093</v>
      </c>
      <c r="D194" s="5">
        <f>C194</f>
        <v>1853093</v>
      </c>
      <c r="E194" s="5">
        <f t="shared" si="2"/>
        <v>1853093</v>
      </c>
      <c r="F194" s="7">
        <f>E194/C194*100</f>
        <v>100</v>
      </c>
    </row>
    <row r="195" spans="1:6" s="3" customFormat="1" ht="14.25">
      <c r="A195" s="66"/>
      <c r="B195" s="23" t="s">
        <v>6</v>
      </c>
      <c r="C195" s="20">
        <v>445318</v>
      </c>
      <c r="D195" s="5">
        <f>C195</f>
        <v>445318</v>
      </c>
      <c r="E195" s="5">
        <f t="shared" si="2"/>
        <v>445318</v>
      </c>
      <c r="F195" s="54"/>
    </row>
    <row r="196" spans="1:6" ht="15" thickBot="1">
      <c r="A196" s="66"/>
      <c r="B196" s="45" t="str">
        <f>B188</f>
        <v>Средства федерального бюджета</v>
      </c>
      <c r="C196" s="69">
        <v>574602</v>
      </c>
      <c r="D196" s="70">
        <f>C196</f>
        <v>574602</v>
      </c>
      <c r="E196" s="70">
        <f t="shared" si="2"/>
        <v>574602</v>
      </c>
      <c r="F196" s="47">
        <f>E196/C196*100</f>
        <v>100</v>
      </c>
    </row>
    <row r="197" spans="1:6" ht="15" thickBot="1">
      <c r="A197" s="68" t="s">
        <v>7</v>
      </c>
      <c r="B197" s="22" t="s">
        <v>3</v>
      </c>
      <c r="C197" s="33">
        <f>C192+C187</f>
        <v>5292462</v>
      </c>
      <c r="D197" s="34">
        <f>C197</f>
        <v>5292462</v>
      </c>
      <c r="E197" s="34">
        <f t="shared" si="2"/>
        <v>5292462</v>
      </c>
      <c r="F197" s="35">
        <f>E197/C197*100</f>
        <v>100</v>
      </c>
    </row>
    <row r="198" spans="1:6" ht="15" thickBot="1">
      <c r="A198" s="68"/>
      <c r="B198" s="23" t="s">
        <v>4</v>
      </c>
      <c r="C198" s="20">
        <v>0</v>
      </c>
      <c r="D198" s="5">
        <v>0</v>
      </c>
      <c r="E198" s="5">
        <v>0</v>
      </c>
      <c r="F198" s="7"/>
    </row>
    <row r="199" spans="1:6" ht="15" thickBot="1">
      <c r="A199" s="68"/>
      <c r="B199" s="23" t="s">
        <v>5</v>
      </c>
      <c r="C199" s="20">
        <f>C194+C189</f>
        <v>3413638</v>
      </c>
      <c r="D199" s="5">
        <f>C199</f>
        <v>3413638</v>
      </c>
      <c r="E199" s="5">
        <f>D199</f>
        <v>3413638</v>
      </c>
      <c r="F199" s="9">
        <f>E199/C199*100</f>
        <v>100</v>
      </c>
    </row>
    <row r="200" spans="1:6" ht="15" thickBot="1">
      <c r="A200" s="68"/>
      <c r="B200" s="23" t="s">
        <v>6</v>
      </c>
      <c r="C200" s="20">
        <f>C195+C190</f>
        <v>820332</v>
      </c>
      <c r="D200" s="5">
        <f>D190</f>
        <v>375014</v>
      </c>
      <c r="E200" s="5">
        <f>E190</f>
        <v>375014</v>
      </c>
      <c r="F200" s="9"/>
    </row>
    <row r="201" spans="1:6" ht="15" thickBot="1">
      <c r="A201" s="68"/>
      <c r="B201" s="24" t="str">
        <f>B191</f>
        <v>Средства бюджета поселения</v>
      </c>
      <c r="C201" s="21">
        <f>C196+C191</f>
        <v>1058492</v>
      </c>
      <c r="D201" s="11">
        <f>C201</f>
        <v>1058492</v>
      </c>
      <c r="E201" s="11">
        <f>D201</f>
        <v>1058492</v>
      </c>
      <c r="F201" s="8">
        <f>E201/C201*100</f>
        <v>100</v>
      </c>
    </row>
    <row r="202" spans="1:6" ht="14.25">
      <c r="A202" s="14" t="s">
        <v>51</v>
      </c>
      <c r="B202" s="22" t="s">
        <v>3</v>
      </c>
      <c r="C202" s="19">
        <f>C204+C205+C206</f>
        <v>36792927.43</v>
      </c>
      <c r="D202" s="6">
        <f>C202</f>
        <v>36792927.43</v>
      </c>
      <c r="E202" s="6">
        <f>D202</f>
        <v>36792927.43</v>
      </c>
      <c r="F202" s="9">
        <f>E202/C202*100</f>
        <v>100</v>
      </c>
    </row>
    <row r="203" spans="1:6" ht="14.25">
      <c r="A203" s="14"/>
      <c r="B203" s="23" t="s">
        <v>4</v>
      </c>
      <c r="C203" s="20">
        <f>C167+C144</f>
        <v>0</v>
      </c>
      <c r="D203" s="5">
        <f>D167+D144</f>
        <v>0</v>
      </c>
      <c r="E203" s="5">
        <f>E167+E144</f>
        <v>0</v>
      </c>
      <c r="F203" s="7"/>
    </row>
    <row r="204" spans="1:6" ht="14.25">
      <c r="A204" s="14"/>
      <c r="B204" s="23" t="s">
        <v>5</v>
      </c>
      <c r="C204" s="20">
        <f>C199+C181+C168+C145</f>
        <v>14225158.870000001</v>
      </c>
      <c r="D204" s="5">
        <f>C204</f>
        <v>14225158.870000001</v>
      </c>
      <c r="E204" s="5">
        <f>D204</f>
        <v>14225158.870000001</v>
      </c>
      <c r="F204" s="7">
        <f>E204/C204*100</f>
        <v>100</v>
      </c>
    </row>
    <row r="205" spans="1:6" ht="14.25">
      <c r="A205" s="14"/>
      <c r="B205" s="23" t="s">
        <v>6</v>
      </c>
      <c r="C205" s="20">
        <f>C200+C177</f>
        <v>7496946.34</v>
      </c>
      <c r="D205" s="5">
        <f>C205</f>
        <v>7496946.34</v>
      </c>
      <c r="E205" s="5">
        <f>D205</f>
        <v>7496946.34</v>
      </c>
      <c r="F205" s="7">
        <v>100</v>
      </c>
    </row>
    <row r="206" spans="1:6" s="2" customFormat="1" ht="15" thickBot="1">
      <c r="A206" s="15"/>
      <c r="B206" s="24" t="str">
        <f>B170</f>
        <v>Средства бюджета поселения</v>
      </c>
      <c r="C206" s="21">
        <f>C201+C183+C170+C147</f>
        <v>15070822.219999999</v>
      </c>
      <c r="D206" s="11">
        <f>C206</f>
        <v>15070822.219999999</v>
      </c>
      <c r="E206" s="11">
        <f>D206</f>
        <v>15070822.219999999</v>
      </c>
      <c r="F206" s="8">
        <f>E206/C206*100</f>
        <v>100</v>
      </c>
    </row>
  </sheetData>
  <sheetProtection/>
  <mergeCells count="54">
    <mergeCell ref="A197:A201"/>
    <mergeCell ref="A192:A196"/>
    <mergeCell ref="A184:F184"/>
    <mergeCell ref="B185:F185"/>
    <mergeCell ref="B186:F186"/>
    <mergeCell ref="A187:A191"/>
    <mergeCell ref="A18:A22"/>
    <mergeCell ref="A38:A42"/>
    <mergeCell ref="A63:A67"/>
    <mergeCell ref="A68:A72"/>
    <mergeCell ref="A53:A57"/>
    <mergeCell ref="A58:A62"/>
    <mergeCell ref="A202:A206"/>
    <mergeCell ref="A143:A147"/>
    <mergeCell ref="A5:F5"/>
    <mergeCell ref="B7:F7"/>
    <mergeCell ref="A83:A87"/>
    <mergeCell ref="A148:F148"/>
    <mergeCell ref="B150:F150"/>
    <mergeCell ref="A13:A17"/>
    <mergeCell ref="B149:F149"/>
    <mergeCell ref="B173:F173"/>
    <mergeCell ref="A1:F1"/>
    <mergeCell ref="A3:A4"/>
    <mergeCell ref="B3:B4"/>
    <mergeCell ref="C3:F3"/>
    <mergeCell ref="A33:A37"/>
    <mergeCell ref="A128:A132"/>
    <mergeCell ref="A133:A137"/>
    <mergeCell ref="A138:A142"/>
    <mergeCell ref="A43:A47"/>
    <mergeCell ref="A48:A52"/>
    <mergeCell ref="A113:A117"/>
    <mergeCell ref="A118:A122"/>
    <mergeCell ref="A123:A127"/>
    <mergeCell ref="A93:A97"/>
    <mergeCell ref="A98:A102"/>
    <mergeCell ref="A103:A107"/>
    <mergeCell ref="A108:A112"/>
    <mergeCell ref="B6:F6"/>
    <mergeCell ref="A23:A27"/>
    <mergeCell ref="A78:A82"/>
    <mergeCell ref="A73:A77"/>
    <mergeCell ref="A88:A92"/>
    <mergeCell ref="A8:A12"/>
    <mergeCell ref="A28:A32"/>
    <mergeCell ref="A156:A160"/>
    <mergeCell ref="A151:A155"/>
    <mergeCell ref="A171:F171"/>
    <mergeCell ref="B172:F172"/>
    <mergeCell ref="A166:A170"/>
    <mergeCell ref="A161:A165"/>
    <mergeCell ref="A174:A178"/>
    <mergeCell ref="A179:A18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User</cp:lastModifiedBy>
  <cp:lastPrinted>2015-07-19T18:56:08Z</cp:lastPrinted>
  <dcterms:created xsi:type="dcterms:W3CDTF">2014-06-20T10:24:20Z</dcterms:created>
  <dcterms:modified xsi:type="dcterms:W3CDTF">2016-03-02T08:06:40Z</dcterms:modified>
  <cp:category/>
  <cp:version/>
  <cp:contentType/>
  <cp:contentStatus/>
</cp:coreProperties>
</file>