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525" windowWidth="8460" windowHeight="7050" activeTab="0"/>
  </bookViews>
  <sheets>
    <sheet name="Приложение 1 - по разделам" sheetId="1" r:id="rId1"/>
  </sheets>
  <definedNames/>
  <calcPr fullCalcOnLoad="1"/>
</workbook>
</file>

<file path=xl/sharedStrings.xml><?xml version="1.0" encoding="utf-8"?>
<sst xmlns="http://schemas.openxmlformats.org/spreadsheetml/2006/main" count="65" uniqueCount="61">
  <si>
    <t xml:space="preserve">*) В целях обеспечения сопоставимости основных характеристик областного бюджета 2012 и 2013  годов данные приведены без учета безвозмездных поступлений из федерального бюджета, бюджета Пенсионного фонда Российской Федерации, бюджета Фонда социального страхования Российской Федерации, государственной корпорации Фонда содействия реформированию жилищно-коммунального хозяйства и бюджета Санкт-Петербурга, кроме того исключены расходы за счет остатков средств  бюджета на 01 января 2012 года </t>
  </si>
  <si>
    <t>Раздел</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</si>
  <si>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</si>
  <si>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</si>
  <si>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</si>
  <si>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</si>
  <si>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</si>
  <si>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</si>
  <si>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Социальная политика</t>
  </si>
  <si>
    <t>Итого расходов</t>
  </si>
  <si>
    <t>Условно утвержденные расходы</t>
  </si>
  <si>
    <t>в том числе:</t>
  </si>
  <si>
    <t>налоговые и неналоговые</t>
  </si>
  <si>
    <t>(% к собственным доходам)</t>
  </si>
  <si>
    <t>включено в проект бюджета</t>
  </si>
  <si>
    <t xml:space="preserve">Сравнительная таблица </t>
  </si>
  <si>
    <t>% к всего расходов</t>
  </si>
  <si>
    <t>0100</t>
  </si>
  <si>
    <t>0300</t>
  </si>
  <si>
    <t>0400</t>
  </si>
  <si>
    <t>0500</t>
  </si>
  <si>
    <t>0600</t>
  </si>
  <si>
    <t>0700</t>
  </si>
  <si>
    <t>0800</t>
  </si>
  <si>
    <t>0900</t>
  </si>
  <si>
    <t>субсидии из местных бюджетов</t>
  </si>
  <si>
    <t>тыс.руб.</t>
  </si>
  <si>
    <t>2013 год</t>
  </si>
  <si>
    <t>6=5-4</t>
  </si>
  <si>
    <t>7=5/4*100</t>
  </si>
  <si>
    <t>10=9-8</t>
  </si>
  <si>
    <t>11=9/8*100</t>
  </si>
  <si>
    <t>изменение утвержденного бюджета (+,-)</t>
  </si>
  <si>
    <t>изменение утвержденного бюджета (%)</t>
  </si>
  <si>
    <t>РАСХОДЫ  всего</t>
  </si>
  <si>
    <t>ДЕФИЦИТ</t>
  </si>
  <si>
    <t>ДОХОДЫ  всего</t>
  </si>
  <si>
    <t>Приложение 1 к пояснительной записке</t>
  </si>
  <si>
    <t>2014 год</t>
  </si>
  <si>
    <t>Национальная оборона</t>
  </si>
  <si>
    <t>0200</t>
  </si>
  <si>
    <t>Здравоохранение</t>
  </si>
  <si>
    <t>Физическая культура и спорт</t>
  </si>
  <si>
    <t>1200</t>
  </si>
  <si>
    <t>1300</t>
  </si>
  <si>
    <t>1400</t>
  </si>
  <si>
    <t>Средства массовой информации</t>
  </si>
  <si>
    <t>Обслуживание государственного и муниципального долга</t>
  </si>
  <si>
    <t>Межбюджетные трансферты общего характера бюджетам субъектов РФ и муниципальных образований</t>
  </si>
  <si>
    <t>Культура, кинематография</t>
  </si>
  <si>
    <t>субвенции из федерального бюжета **)</t>
  </si>
  <si>
    <t>Всего по социально-культурной сфере</t>
  </si>
  <si>
    <t xml:space="preserve">уд. вес расходов на социально-культурную сферы </t>
  </si>
  <si>
    <t>2015 год</t>
  </si>
  <si>
    <t xml:space="preserve"> 2012 год *)</t>
  </si>
  <si>
    <t>Наименование раздела</t>
  </si>
  <si>
    <t>**) В целях своевременного финансирования расходных обязательств (в части ежемесячной компенсации по оплате жилищно-коммунальных услуг федеральным льготникам, мер социальной поддержки донорам, заработной платы работникам ЗАГСов, ВУСов) в доходную и расходную части проекта бюджета включены  субвенции бюджетам субъектов Российской Федерации на оплату жилищно-коммунальных услуг отдельным категориям граждан, субвенции бюджетам субъектов Российской Федерации на государственную регистрацию актов гражданского состояния, 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</si>
  <si>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к проекту бюджета Боркого сельского поселения Бокситогорского муниципального района Ленинградской области на 2013 год и на плановый период 2014 и 2015 годов  </t>
  </si>
  <si>
    <r>
      <t xml:space="preserve">бюджет с уточнением  </t>
    </r>
    <r>
      <rPr>
        <sz val="10"/>
        <color indexed="8"/>
        <rFont val="Times New Roman"/>
        <family val="1"/>
      </rPr>
      <t xml:space="preserve">  (Решение Совета Депутатов № 118 от 21.12.2011 в редакции Решения Совета Депутатов № 146 от 09.11.2012)</t>
    </r>
    <r>
      <rPr>
        <b/>
        <sz val="24"/>
        <color indexed="8"/>
        <rFont val="Times New Roman"/>
        <family val="1"/>
      </rPr>
      <t xml:space="preserve"> </t>
    </r>
  </si>
  <si>
    <r>
      <t>бюджет с уточнением</t>
    </r>
    <r>
      <rPr>
        <sz val="10"/>
        <color indexed="8"/>
        <rFont val="Times New Roman"/>
        <family val="1"/>
      </rPr>
      <t xml:space="preserve">  (Решение Совета Депутатов № 118 от 21.12.201)    </t>
    </r>
    <r>
      <rPr>
        <sz val="24"/>
        <color indexed="8"/>
        <rFont val="Times New Roman"/>
        <family val="1"/>
      </rPr>
      <t xml:space="preserve"> </t>
    </r>
  </si>
  <si>
    <r>
      <t xml:space="preserve">бюджет с уточнением  </t>
    </r>
    <r>
      <rPr>
        <sz val="10"/>
        <color indexed="8"/>
        <rFont val="Times New Roman"/>
        <family val="1"/>
      </rPr>
      <t xml:space="preserve">  (Решение Совета Депутатов № 118 от 21.12.2011)</t>
    </r>
    <r>
      <rPr>
        <b/>
        <sz val="24"/>
        <color indexed="8"/>
        <rFont val="Times New Roman"/>
        <family val="1"/>
      </rPr>
      <t xml:space="preserve">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</si>
</sst>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
    <numFmt numFmtId="167" formatCode="#,##0.000"/>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00"/>
    <numFmt numFmtId="175" formatCode="0.0%"/>
  </numFmts>
  <fonts count="24">
    <font>
      <sz val="10"/>
      <name val="Arial Cyr"/>
      <family val="0"/>
    </font>
    <font>
      <sz val="10"/>
      <color indexed="8"/>
      <name val="Arial"/>
      <family val="0"/>
    </font>
    <font>
      <b/>
      <sz val="12"/>
      <color indexed="8"/>
      <name val="Times New Roman"/>
      <family val="1"/>
    </font>
    <font>
      <sz val="10"/>
      <name val="Times New Roman"/>
      <family val="1"/>
    </font>
    <font>
      <sz val="10"/>
      <color indexed="8"/>
      <name val="Times New Roman"/>
      <family val="1"/>
    </font>
    <font>
      <b/>
      <sz val="10"/>
      <color indexed="8"/>
      <name val="Times New Roman"/>
      <family val="1"/>
    </font>
    <font>
      <u val="single"/>
      <sz val="10"/>
      <color indexed="12"/>
      <name val="Arial Cyr"/>
      <family val="0"/>
    </font>
    <font>
      <u val="single"/>
      <sz val="10"/>
      <color indexed="36"/>
      <name val="Arial Cyr"/>
      <family val="0"/>
    </font>
    <font>
      <sz val="10"/>
      <color indexed="12"/>
      <name val="Times New Roman"/>
      <family val="1"/>
    </font>
    <font>
      <sz val="12"/>
      <name val="Times New Roman"/>
      <family val="1"/>
    </font>
    <font>
      <sz val="11"/>
      <color indexed="8"/>
      <name val="Times New Roman"/>
      <family val="1"/>
    </font>
    <font>
      <b/>
      <sz val="11"/>
      <color indexed="8"/>
      <name val="Times New Roman"/>
      <family val="1"/>
    </font>
    <font>
      <sz val="12"/>
      <color indexed="8"/>
      <name val="Times New Roman"/>
      <family val="1"/>
    </font>
    <font>
      <b/>
      <sz val="16"/>
      <color indexed="8"/>
      <name val="Times New Roman"/>
      <family val="1"/>
    </font>
    <font>
      <sz val="14"/>
      <color indexed="8"/>
      <name val="Times New Roman"/>
      <family val="1"/>
    </font>
    <font>
      <sz val="9"/>
      <color indexed="8"/>
      <name val="Times New Roman"/>
      <family val="1"/>
    </font>
    <font>
      <b/>
      <sz val="12"/>
      <name val="Times New Roman"/>
      <family val="1"/>
    </font>
    <font>
      <sz val="10"/>
      <name val="Arial"/>
      <family val="2"/>
    </font>
    <font>
      <b/>
      <sz val="18"/>
      <color indexed="8"/>
      <name val="Times New Roman"/>
      <family val="1"/>
    </font>
    <font>
      <b/>
      <sz val="18"/>
      <name val="Times New Roman"/>
      <family val="1"/>
    </font>
    <font>
      <b/>
      <sz val="24"/>
      <color indexed="8"/>
      <name val="Times New Roman"/>
      <family val="1"/>
    </font>
    <font>
      <sz val="14"/>
      <name val="Times New Roman"/>
      <family val="1"/>
    </font>
    <font>
      <sz val="11"/>
      <name val="Times New Roman"/>
      <family val="1"/>
    </font>
    <font>
      <sz val="24"/>
      <color indexed="8"/>
      <name val="Times New Roman"/>
      <family val="1"/>
    </font>
  </fonts>
  <fills count="2">
    <fill>
      <patternFill/>
    </fill>
    <fill>
      <patternFill patternType="gray125"/>
    </fill>
  </fills>
  <borders count="58">
    <border>
      <left/>
      <right/>
      <top/>
      <bottom/>
      <diagonal/>
    </border>
    <border>
      <left style="medium"/>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style="medium"/>
    </border>
    <border>
      <left style="thin"/>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8">
    <xf numFmtId="0" fontId="0" fillId="0" borderId="0" xfId="0" applyAlignment="1">
      <alignment/>
    </xf>
    <xf numFmtId="1" fontId="5" fillId="0" borderId="1" xfId="18" applyNumberFormat="1" applyFont="1" applyFill="1" applyBorder="1" applyAlignment="1">
      <alignment horizontal="center" vertical="center" wrapText="1"/>
      <protection/>
    </xf>
    <xf numFmtId="1" fontId="4" fillId="0" borderId="2" xfId="18" applyNumberFormat="1" applyFont="1" applyFill="1" applyBorder="1" applyAlignment="1">
      <alignment horizontal="center" vertical="center" wrapText="1"/>
      <protection/>
    </xf>
    <xf numFmtId="1" fontId="4" fillId="0" borderId="3" xfId="18" applyNumberFormat="1" applyFont="1" applyFill="1" applyBorder="1" applyAlignment="1">
      <alignment horizontal="center" vertical="center" wrapText="1"/>
      <protection/>
    </xf>
    <xf numFmtId="49" fontId="4" fillId="0" borderId="4" xfId="18" applyNumberFormat="1" applyFont="1" applyFill="1" applyBorder="1" applyAlignment="1">
      <alignment horizontal="center" vertical="center" wrapText="1"/>
      <protection/>
    </xf>
    <xf numFmtId="49" fontId="4" fillId="0" borderId="5" xfId="18" applyNumberFormat="1" applyFont="1" applyFill="1" applyBorder="1" applyAlignment="1">
      <alignment horizontal="center" vertical="center" wrapText="1"/>
      <protection/>
    </xf>
    <xf numFmtId="49" fontId="4" fillId="0" borderId="6" xfId="18" applyNumberFormat="1" applyFont="1" applyFill="1" applyBorder="1" applyAlignment="1">
      <alignment horizontal="center" vertical="center" wrapText="1"/>
      <protection/>
    </xf>
    <xf numFmtId="1" fontId="4" fillId="0" borderId="5" xfId="18" applyNumberFormat="1" applyFont="1" applyFill="1" applyBorder="1" applyAlignment="1">
      <alignment horizontal="center" vertical="center" wrapText="1"/>
      <protection/>
    </xf>
    <xf numFmtId="49" fontId="4" fillId="0" borderId="7" xfId="18" applyNumberFormat="1" applyFont="1" applyFill="1" applyBorder="1" applyAlignment="1">
      <alignment horizontal="center" vertical="center" wrapText="1"/>
      <protection/>
    </xf>
    <xf numFmtId="49" fontId="4" fillId="0" borderId="8" xfId="18" applyNumberFormat="1" applyFont="1" applyFill="1" applyBorder="1" applyAlignment="1">
      <alignment horizontal="center" vertical="center" wrapText="1"/>
      <protection/>
    </xf>
    <xf numFmtId="164" fontId="2" fillId="0" borderId="5" xfId="19" applyNumberFormat="1" applyFont="1" applyFill="1" applyBorder="1" applyAlignment="1">
      <alignment horizontal="center"/>
      <protection/>
    </xf>
    <xf numFmtId="0" fontId="4" fillId="0" borderId="0" xfId="19" applyFont="1" applyFill="1" applyAlignment="1">
      <alignment wrapText="1"/>
      <protection/>
    </xf>
    <xf numFmtId="0" fontId="10" fillId="0" borderId="0" xfId="19" applyFont="1" applyFill="1" applyAlignment="1">
      <alignment horizontal="center"/>
      <protection/>
    </xf>
    <xf numFmtId="0" fontId="4" fillId="0" borderId="0" xfId="19" applyFont="1" applyFill="1">
      <alignment/>
      <protection/>
    </xf>
    <xf numFmtId="0" fontId="8" fillId="0" borderId="0" xfId="19" applyFont="1" applyFill="1">
      <alignment/>
      <protection/>
    </xf>
    <xf numFmtId="0" fontId="17" fillId="0" borderId="0" xfId="19" applyFont="1" applyFill="1" applyAlignment="1">
      <alignment horizontal="right"/>
      <protection/>
    </xf>
    <xf numFmtId="0" fontId="3" fillId="0" borderId="0" xfId="19" applyFont="1" applyFill="1" applyAlignment="1">
      <alignment horizontal="right"/>
      <protection/>
    </xf>
    <xf numFmtId="0" fontId="8" fillId="0" borderId="0" xfId="19" applyFont="1" applyFill="1" applyAlignment="1">
      <alignment horizontal="center"/>
      <protection/>
    </xf>
    <xf numFmtId="0" fontId="4" fillId="0" borderId="0" xfId="19" applyFont="1" applyFill="1" applyBorder="1" applyAlignment="1">
      <alignment/>
      <protection/>
    </xf>
    <xf numFmtId="0" fontId="10" fillId="0" borderId="0" xfId="19" applyFont="1" applyFill="1" applyBorder="1" applyAlignment="1">
      <alignment/>
      <protection/>
    </xf>
    <xf numFmtId="0" fontId="4" fillId="0" borderId="0" xfId="19" applyFont="1" applyFill="1" applyBorder="1" applyAlignment="1">
      <alignment horizontal="center"/>
      <protection/>
    </xf>
    <xf numFmtId="0" fontId="9" fillId="0" borderId="0" xfId="19" applyFont="1" applyFill="1" applyAlignment="1">
      <alignment horizontal="right"/>
      <protection/>
    </xf>
    <xf numFmtId="0" fontId="14" fillId="0" borderId="0" xfId="19" applyFont="1" applyFill="1">
      <alignment/>
      <protection/>
    </xf>
    <xf numFmtId="1" fontId="16" fillId="0" borderId="5" xfId="18" applyNumberFormat="1" applyFont="1" applyFill="1" applyBorder="1" applyAlignment="1">
      <alignment horizontal="center" vertical="center" wrapText="1"/>
      <protection/>
    </xf>
    <xf numFmtId="49" fontId="4" fillId="0" borderId="4" xfId="19" applyNumberFormat="1" applyFont="1" applyFill="1" applyBorder="1" applyAlignment="1">
      <alignment horizontal="center" vertical="center" wrapText="1"/>
      <protection/>
    </xf>
    <xf numFmtId="49" fontId="10" fillId="0" borderId="4" xfId="19" applyNumberFormat="1" applyFont="1" applyFill="1" applyBorder="1" applyAlignment="1">
      <alignment horizontal="center" vertical="center"/>
      <protection/>
    </xf>
    <xf numFmtId="0" fontId="4" fillId="0" borderId="0" xfId="19" applyFont="1" applyFill="1" applyBorder="1">
      <alignment/>
      <protection/>
    </xf>
    <xf numFmtId="164" fontId="12" fillId="0" borderId="9" xfId="19" applyNumberFormat="1" applyFont="1" applyFill="1" applyBorder="1" applyAlignment="1">
      <alignment horizontal="center"/>
      <protection/>
    </xf>
    <xf numFmtId="164" fontId="9" fillId="0" borderId="10" xfId="19" applyNumberFormat="1" applyFont="1" applyFill="1" applyBorder="1" applyAlignment="1">
      <alignment horizontal="center"/>
      <protection/>
    </xf>
    <xf numFmtId="164" fontId="12" fillId="0" borderId="10" xfId="19" applyNumberFormat="1" applyFont="1" applyFill="1" applyBorder="1" applyAlignment="1">
      <alignment horizontal="center"/>
      <protection/>
    </xf>
    <xf numFmtId="164" fontId="12" fillId="0" borderId="11" xfId="19" applyNumberFormat="1" applyFont="1" applyFill="1" applyBorder="1" applyAlignment="1">
      <alignment horizontal="center"/>
      <protection/>
    </xf>
    <xf numFmtId="164" fontId="12" fillId="0" borderId="12" xfId="19" applyNumberFormat="1" applyFont="1" applyFill="1" applyBorder="1" applyAlignment="1">
      <alignment horizontal="center"/>
      <protection/>
    </xf>
    <xf numFmtId="164" fontId="12" fillId="0" borderId="13" xfId="19" applyNumberFormat="1" applyFont="1" applyFill="1" applyBorder="1" applyAlignment="1">
      <alignment horizontal="center"/>
      <protection/>
    </xf>
    <xf numFmtId="164" fontId="9" fillId="0" borderId="14" xfId="19" applyNumberFormat="1" applyFont="1" applyFill="1" applyBorder="1" applyAlignment="1">
      <alignment horizontal="center"/>
      <protection/>
    </xf>
    <xf numFmtId="164" fontId="12" fillId="0" borderId="14" xfId="19" applyNumberFormat="1" applyFont="1" applyFill="1" applyBorder="1" applyAlignment="1">
      <alignment horizontal="center"/>
      <protection/>
    </xf>
    <xf numFmtId="164" fontId="12" fillId="0" borderId="15" xfId="19" applyNumberFormat="1" applyFont="1" applyFill="1" applyBorder="1" applyAlignment="1">
      <alignment horizontal="center"/>
      <protection/>
    </xf>
    <xf numFmtId="164" fontId="4" fillId="0" borderId="0" xfId="19" applyNumberFormat="1" applyFont="1" applyFill="1">
      <alignment/>
      <protection/>
    </xf>
    <xf numFmtId="164" fontId="9" fillId="0" borderId="16" xfId="19" applyNumberFormat="1" applyFont="1" applyFill="1" applyBorder="1" applyAlignment="1">
      <alignment horizontal="center"/>
      <protection/>
    </xf>
    <xf numFmtId="164" fontId="12" fillId="0" borderId="16" xfId="19" applyNumberFormat="1" applyFont="1" applyFill="1" applyBorder="1" applyAlignment="1">
      <alignment horizontal="center"/>
      <protection/>
    </xf>
    <xf numFmtId="164" fontId="12" fillId="0" borderId="17" xfId="19" applyNumberFormat="1" applyFont="1" applyFill="1" applyBorder="1" applyAlignment="1">
      <alignment horizontal="center"/>
      <protection/>
    </xf>
    <xf numFmtId="164" fontId="2" fillId="0" borderId="4" xfId="19" applyNumberFormat="1" applyFont="1" applyFill="1" applyBorder="1" applyAlignment="1">
      <alignment horizontal="center"/>
      <protection/>
    </xf>
    <xf numFmtId="164" fontId="2" fillId="0" borderId="7" xfId="19" applyNumberFormat="1" applyFont="1" applyFill="1" applyBorder="1" applyAlignment="1">
      <alignment horizontal="center"/>
      <protection/>
    </xf>
    <xf numFmtId="164" fontId="5" fillId="0" borderId="0" xfId="19" applyNumberFormat="1" applyFont="1" applyFill="1">
      <alignment/>
      <protection/>
    </xf>
    <xf numFmtId="0" fontId="5" fillId="0" borderId="0" xfId="19" applyFont="1" applyFill="1">
      <alignment/>
      <protection/>
    </xf>
    <xf numFmtId="164" fontId="12" fillId="0" borderId="9" xfId="18" applyNumberFormat="1" applyFont="1" applyFill="1" applyBorder="1" applyAlignment="1">
      <alignment horizontal="center"/>
      <protection/>
    </xf>
    <xf numFmtId="164" fontId="12" fillId="0" borderId="18" xfId="19" applyNumberFormat="1" applyFont="1" applyFill="1" applyBorder="1" applyAlignment="1">
      <alignment horizontal="center"/>
      <protection/>
    </xf>
    <xf numFmtId="164" fontId="2" fillId="0" borderId="4" xfId="18" applyNumberFormat="1" applyFont="1" applyFill="1" applyBorder="1" applyAlignment="1">
      <alignment horizontal="center"/>
      <protection/>
    </xf>
    <xf numFmtId="164" fontId="2" fillId="0" borderId="7" xfId="18" applyNumberFormat="1" applyFont="1" applyFill="1" applyBorder="1" applyAlignment="1">
      <alignment horizontal="center"/>
      <protection/>
    </xf>
    <xf numFmtId="164" fontId="12" fillId="0" borderId="8" xfId="19" applyNumberFormat="1" applyFont="1" applyFill="1" applyBorder="1" applyAlignment="1">
      <alignment horizontal="center"/>
      <protection/>
    </xf>
    <xf numFmtId="0" fontId="12" fillId="0" borderId="19" xfId="19" applyFont="1" applyFill="1" applyBorder="1" applyAlignment="1">
      <alignment horizontal="center"/>
      <protection/>
    </xf>
    <xf numFmtId="0" fontId="12" fillId="0" borderId="20" xfId="19" applyFont="1" applyFill="1" applyBorder="1" applyAlignment="1">
      <alignment horizontal="center"/>
      <protection/>
    </xf>
    <xf numFmtId="0" fontId="12" fillId="0" borderId="0" xfId="19" applyFont="1" applyFill="1" applyBorder="1" applyAlignment="1">
      <alignment horizontal="center"/>
      <protection/>
    </xf>
    <xf numFmtId="164" fontId="12" fillId="0" borderId="0" xfId="19" applyNumberFormat="1" applyFont="1" applyFill="1" applyBorder="1" applyAlignment="1">
      <alignment horizontal="center"/>
      <protection/>
    </xf>
    <xf numFmtId="164" fontId="12" fillId="0" borderId="21" xfId="19" applyNumberFormat="1" applyFont="1" applyFill="1" applyBorder="1" applyAlignment="1">
      <alignment horizontal="center"/>
      <protection/>
    </xf>
    <xf numFmtId="0" fontId="12" fillId="0" borderId="22" xfId="19" applyFont="1" applyFill="1" applyBorder="1" applyAlignment="1">
      <alignment horizontal="center"/>
      <protection/>
    </xf>
    <xf numFmtId="164" fontId="12" fillId="0" borderId="1" xfId="19" applyNumberFormat="1" applyFont="1" applyFill="1" applyBorder="1" applyAlignment="1">
      <alignment horizontal="center"/>
      <protection/>
    </xf>
    <xf numFmtId="164" fontId="12" fillId="0" borderId="23" xfId="19" applyNumberFormat="1" applyFont="1" applyFill="1" applyBorder="1" applyAlignment="1">
      <alignment horizontal="center"/>
      <protection/>
    </xf>
    <xf numFmtId="164" fontId="12" fillId="0" borderId="2" xfId="19" applyNumberFormat="1" applyFont="1" applyFill="1" applyBorder="1" applyAlignment="1">
      <alignment horizontal="center"/>
      <protection/>
    </xf>
    <xf numFmtId="164" fontId="12" fillId="0" borderId="3" xfId="19" applyNumberFormat="1" applyFont="1" applyFill="1" applyBorder="1" applyAlignment="1">
      <alignment horizontal="center"/>
      <protection/>
    </xf>
    <xf numFmtId="0" fontId="10" fillId="0" borderId="24" xfId="19" applyFont="1" applyFill="1" applyBorder="1" applyAlignment="1">
      <alignment horizontal="left" wrapText="1"/>
      <protection/>
    </xf>
    <xf numFmtId="0" fontId="10" fillId="0" borderId="25" xfId="19" applyFont="1" applyFill="1" applyBorder="1" applyAlignment="1">
      <alignment horizontal="left" wrapText="1"/>
      <protection/>
    </xf>
    <xf numFmtId="0" fontId="10" fillId="0" borderId="26" xfId="19" applyFont="1" applyFill="1" applyBorder="1" applyAlignment="1">
      <alignment horizontal="left" wrapText="1"/>
      <protection/>
    </xf>
    <xf numFmtId="0" fontId="10" fillId="0" borderId="24" xfId="18" applyFont="1" applyFill="1" applyBorder="1" applyAlignment="1">
      <alignment wrapText="1"/>
      <protection/>
    </xf>
    <xf numFmtId="0" fontId="11" fillId="0" borderId="27" xfId="18" applyFont="1" applyFill="1" applyBorder="1" applyAlignment="1">
      <alignment horizontal="center" wrapText="1"/>
      <protection/>
    </xf>
    <xf numFmtId="0" fontId="10" fillId="0" borderId="20" xfId="19" applyFont="1" applyFill="1" applyBorder="1" applyAlignment="1">
      <alignment wrapText="1"/>
      <protection/>
    </xf>
    <xf numFmtId="0" fontId="11" fillId="0" borderId="27" xfId="19" applyFont="1" applyFill="1" applyBorder="1" applyAlignment="1">
      <alignment horizontal="center" wrapText="1"/>
      <protection/>
    </xf>
    <xf numFmtId="0" fontId="15" fillId="0" borderId="24" xfId="19" applyFont="1" applyFill="1" applyBorder="1" applyAlignment="1">
      <alignment horizontal="center" wrapText="1"/>
      <protection/>
    </xf>
    <xf numFmtId="0" fontId="10" fillId="0" borderId="25" xfId="19" applyFont="1" applyFill="1" applyBorder="1" applyAlignment="1">
      <alignment wrapText="1"/>
      <protection/>
    </xf>
    <xf numFmtId="0" fontId="10" fillId="0" borderId="28" xfId="19" applyFont="1" applyFill="1" applyBorder="1" applyAlignment="1">
      <alignment wrapText="1"/>
      <protection/>
    </xf>
    <xf numFmtId="0" fontId="10" fillId="0" borderId="9" xfId="19" applyFont="1" applyFill="1" applyBorder="1" applyAlignment="1">
      <alignment horizontal="center"/>
      <protection/>
    </xf>
    <xf numFmtId="0" fontId="10" fillId="0" borderId="29" xfId="19" applyFont="1" applyFill="1" applyBorder="1" applyAlignment="1">
      <alignment horizontal="center"/>
      <protection/>
    </xf>
    <xf numFmtId="0" fontId="11" fillId="0" borderId="4" xfId="19" applyFont="1" applyFill="1" applyBorder="1" applyAlignment="1">
      <alignment horizontal="center"/>
      <protection/>
    </xf>
    <xf numFmtId="0" fontId="10" fillId="0" borderId="19" xfId="19" applyFont="1" applyFill="1" applyBorder="1" applyAlignment="1">
      <alignment horizontal="center"/>
      <protection/>
    </xf>
    <xf numFmtId="0" fontId="10" fillId="0" borderId="12" xfId="19" applyFont="1" applyFill="1" applyBorder="1" applyAlignment="1">
      <alignment horizontal="center"/>
      <protection/>
    </xf>
    <xf numFmtId="0" fontId="10" fillId="0" borderId="1" xfId="19" applyFont="1" applyFill="1" applyBorder="1" applyAlignment="1">
      <alignment horizontal="center"/>
      <protection/>
    </xf>
    <xf numFmtId="164" fontId="12" fillId="0" borderId="30" xfId="19" applyNumberFormat="1" applyFont="1" applyFill="1" applyBorder="1" applyAlignment="1">
      <alignment horizontal="center"/>
      <protection/>
    </xf>
    <xf numFmtId="164" fontId="12" fillId="0" borderId="31" xfId="19" applyNumberFormat="1" applyFont="1" applyFill="1" applyBorder="1" applyAlignment="1">
      <alignment horizontal="center"/>
      <protection/>
    </xf>
    <xf numFmtId="164" fontId="12" fillId="0" borderId="32" xfId="19" applyNumberFormat="1" applyFont="1" applyFill="1" applyBorder="1" applyAlignment="1">
      <alignment horizontal="center"/>
      <protection/>
    </xf>
    <xf numFmtId="164" fontId="2" fillId="0" borderId="33" xfId="19" applyNumberFormat="1" applyFont="1" applyFill="1" applyBorder="1" applyAlignment="1">
      <alignment horizontal="center"/>
      <protection/>
    </xf>
    <xf numFmtId="0" fontId="4" fillId="0" borderId="0" xfId="19" applyFont="1" applyFill="1" applyAlignment="1">
      <alignment horizontal="left" vertical="top"/>
      <protection/>
    </xf>
    <xf numFmtId="0" fontId="4" fillId="0" borderId="0" xfId="19" applyFont="1" applyFill="1" applyBorder="1" applyAlignment="1">
      <alignment horizontal="left" vertical="top"/>
      <protection/>
    </xf>
    <xf numFmtId="0" fontId="4" fillId="0" borderId="0" xfId="19" applyFont="1" applyFill="1" applyBorder="1" applyAlignment="1">
      <alignment horizontal="left" vertical="top" wrapText="1"/>
      <protection/>
    </xf>
    <xf numFmtId="0" fontId="10" fillId="0" borderId="0" xfId="19" applyFont="1" applyFill="1" applyAlignment="1">
      <alignment horizontal="left" vertical="top"/>
      <protection/>
    </xf>
    <xf numFmtId="0" fontId="8" fillId="0" borderId="0" xfId="19" applyFont="1" applyFill="1" applyAlignment="1">
      <alignment horizontal="left" vertical="top"/>
      <protection/>
    </xf>
    <xf numFmtId="164" fontId="12" fillId="0" borderId="34" xfId="19" applyNumberFormat="1" applyFont="1" applyFill="1" applyBorder="1" applyAlignment="1">
      <alignment horizontal="center"/>
      <protection/>
    </xf>
    <xf numFmtId="1" fontId="4" fillId="0" borderId="6" xfId="18" applyNumberFormat="1" applyFont="1" applyFill="1" applyBorder="1" applyAlignment="1">
      <alignment horizontal="center" vertical="center" wrapText="1"/>
      <protection/>
    </xf>
    <xf numFmtId="164" fontId="12" fillId="0" borderId="35" xfId="19" applyNumberFormat="1" applyFont="1" applyFill="1" applyBorder="1" applyAlignment="1">
      <alignment horizontal="center"/>
      <protection/>
    </xf>
    <xf numFmtId="164" fontId="12" fillId="0" borderId="36" xfId="19" applyNumberFormat="1" applyFont="1" applyFill="1" applyBorder="1" applyAlignment="1">
      <alignment horizontal="center"/>
      <protection/>
    </xf>
    <xf numFmtId="164" fontId="12" fillId="0" borderId="6" xfId="19" applyNumberFormat="1" applyFont="1" applyFill="1" applyBorder="1" applyAlignment="1">
      <alignment horizontal="center"/>
      <protection/>
    </xf>
    <xf numFmtId="164" fontId="12" fillId="0" borderId="37" xfId="19" applyNumberFormat="1" applyFont="1" applyFill="1" applyBorder="1" applyAlignment="1">
      <alignment horizontal="center"/>
      <protection/>
    </xf>
    <xf numFmtId="164" fontId="9" fillId="0" borderId="38" xfId="18" applyNumberFormat="1" applyFont="1" applyFill="1" applyBorder="1" applyAlignment="1">
      <alignment horizontal="center"/>
      <protection/>
    </xf>
    <xf numFmtId="49" fontId="10" fillId="0" borderId="25" xfId="19" applyNumberFormat="1" applyFont="1" applyFill="1" applyBorder="1" applyAlignment="1">
      <alignment horizontal="center"/>
      <protection/>
    </xf>
    <xf numFmtId="49" fontId="10" fillId="0" borderId="26" xfId="19" applyNumberFormat="1" applyFont="1" applyFill="1" applyBorder="1" applyAlignment="1">
      <alignment horizontal="center"/>
      <protection/>
    </xf>
    <xf numFmtId="164" fontId="9" fillId="0" borderId="14"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0" fontId="4" fillId="0" borderId="39" xfId="18" applyFont="1" applyFill="1" applyBorder="1" applyAlignment="1">
      <alignment horizontal="left" wrapText="1"/>
      <protection/>
    </xf>
    <xf numFmtId="0" fontId="10" fillId="0" borderId="40" xfId="19" applyFont="1" applyFill="1" applyBorder="1" applyAlignment="1">
      <alignment horizontal="center"/>
      <protection/>
    </xf>
    <xf numFmtId="164" fontId="12" fillId="0" borderId="40" xfId="18" applyNumberFormat="1" applyFont="1" applyFill="1" applyBorder="1" applyAlignment="1">
      <alignment horizontal="center"/>
      <protection/>
    </xf>
    <xf numFmtId="164" fontId="12" fillId="0" borderId="41" xfId="18" applyNumberFormat="1" applyFont="1" applyFill="1" applyBorder="1" applyAlignment="1">
      <alignment horizontal="center"/>
      <protection/>
    </xf>
    <xf numFmtId="164" fontId="12" fillId="0" borderId="42" xfId="19" applyNumberFormat="1" applyFont="1" applyFill="1" applyBorder="1" applyAlignment="1">
      <alignment horizontal="center"/>
      <protection/>
    </xf>
    <xf numFmtId="164" fontId="12" fillId="0" borderId="43" xfId="19" applyNumberFormat="1" applyFont="1" applyFill="1" applyBorder="1" applyAlignment="1">
      <alignment horizontal="center"/>
      <protection/>
    </xf>
    <xf numFmtId="164" fontId="12" fillId="0" borderId="44" xfId="19" applyNumberFormat="1" applyFont="1" applyFill="1" applyBorder="1" applyAlignment="1">
      <alignment horizontal="center"/>
      <protection/>
    </xf>
    <xf numFmtId="164" fontId="12" fillId="0" borderId="45" xfId="19" applyNumberFormat="1" applyFont="1" applyFill="1" applyBorder="1" applyAlignment="1">
      <alignment horizontal="center"/>
      <protection/>
    </xf>
    <xf numFmtId="1" fontId="13" fillId="0" borderId="4" xfId="18" applyNumberFormat="1" applyFont="1" applyFill="1" applyBorder="1" applyAlignment="1">
      <alignment horizontal="center" vertical="center"/>
      <protection/>
    </xf>
    <xf numFmtId="164" fontId="9" fillId="0" borderId="16" xfId="0" applyNumberFormat="1" applyFont="1" applyBorder="1" applyAlignment="1">
      <alignment horizontal="center" vertical="center" wrapText="1"/>
    </xf>
    <xf numFmtId="0" fontId="22" fillId="0" borderId="25" xfId="18" applyFont="1" applyFill="1" applyBorder="1" applyAlignment="1">
      <alignment wrapText="1"/>
      <protection/>
    </xf>
    <xf numFmtId="164" fontId="9" fillId="0" borderId="29" xfId="19" applyNumberFormat="1" applyFont="1" applyFill="1" applyBorder="1" applyAlignment="1">
      <alignment horizontal="center"/>
      <protection/>
    </xf>
    <xf numFmtId="49" fontId="10" fillId="0" borderId="26" xfId="19" applyNumberFormat="1" applyFont="1" applyFill="1" applyBorder="1" applyAlignment="1">
      <alignment horizontal="center" vertical="center"/>
      <protection/>
    </xf>
    <xf numFmtId="164" fontId="12" fillId="0" borderId="16" xfId="19" applyNumberFormat="1" applyFont="1" applyFill="1" applyBorder="1" applyAlignment="1">
      <alignment horizontal="center" vertical="center"/>
      <protection/>
    </xf>
    <xf numFmtId="164" fontId="12" fillId="0" borderId="36" xfId="19" applyNumberFormat="1" applyFont="1" applyFill="1" applyBorder="1" applyAlignment="1">
      <alignment horizontal="center" vertical="center"/>
      <protection/>
    </xf>
    <xf numFmtId="164" fontId="9" fillId="0" borderId="16" xfId="19" applyNumberFormat="1" applyFont="1" applyFill="1" applyBorder="1" applyAlignment="1">
      <alignment horizontal="center" vertical="center"/>
      <protection/>
    </xf>
    <xf numFmtId="164" fontId="12" fillId="0" borderId="17" xfId="19" applyNumberFormat="1" applyFont="1" applyFill="1" applyBorder="1" applyAlignment="1">
      <alignment horizontal="center" vertical="center"/>
      <protection/>
    </xf>
    <xf numFmtId="0" fontId="4" fillId="0" borderId="0" xfId="19" applyFont="1" applyFill="1" applyAlignment="1">
      <alignment horizontal="center" vertical="center"/>
      <protection/>
    </xf>
    <xf numFmtId="164" fontId="9" fillId="0" borderId="35" xfId="18" applyNumberFormat="1" applyFont="1" applyFill="1" applyBorder="1" applyAlignment="1">
      <alignment horizontal="center"/>
      <protection/>
    </xf>
    <xf numFmtId="164" fontId="12" fillId="0" borderId="46" xfId="18" applyNumberFormat="1" applyFont="1" applyFill="1" applyBorder="1" applyAlignment="1">
      <alignment horizontal="center"/>
      <protection/>
    </xf>
    <xf numFmtId="164" fontId="2" fillId="0" borderId="47" xfId="18" applyNumberFormat="1" applyFont="1" applyFill="1" applyBorder="1" applyAlignment="1">
      <alignment horizontal="center"/>
      <protection/>
    </xf>
    <xf numFmtId="164" fontId="2" fillId="0" borderId="47" xfId="19" applyNumberFormat="1" applyFont="1" applyFill="1" applyBorder="1" applyAlignment="1">
      <alignment horizontal="center"/>
      <protection/>
    </xf>
    <xf numFmtId="164" fontId="12" fillId="0" borderId="48" xfId="19" applyNumberFormat="1" applyFont="1" applyFill="1" applyBorder="1" applyAlignment="1">
      <alignment horizontal="center"/>
      <protection/>
    </xf>
    <xf numFmtId="164" fontId="9" fillId="0" borderId="34" xfId="19" applyNumberFormat="1" applyFont="1" applyFill="1" applyBorder="1" applyAlignment="1">
      <alignment horizontal="center"/>
      <protection/>
    </xf>
    <xf numFmtId="164" fontId="12" fillId="0" borderId="49" xfId="19" applyNumberFormat="1" applyFont="1" applyFill="1" applyBorder="1" applyAlignment="1">
      <alignment horizontal="center"/>
      <protection/>
    </xf>
    <xf numFmtId="164" fontId="12" fillId="0" borderId="50" xfId="19" applyNumberFormat="1" applyFont="1" applyFill="1" applyBorder="1" applyAlignment="1">
      <alignment horizontal="center"/>
      <protection/>
    </xf>
    <xf numFmtId="164" fontId="12" fillId="0" borderId="51" xfId="19" applyNumberFormat="1" applyFont="1" applyFill="1" applyBorder="1" applyAlignment="1">
      <alignment horizontal="center"/>
      <protection/>
    </xf>
    <xf numFmtId="164" fontId="12" fillId="0" borderId="32" xfId="19" applyNumberFormat="1" applyFont="1" applyFill="1" applyBorder="1" applyAlignment="1">
      <alignment horizontal="center" vertical="center"/>
      <protection/>
    </xf>
    <xf numFmtId="164" fontId="12" fillId="0" borderId="52" xfId="19" applyNumberFormat="1" applyFont="1" applyFill="1" applyBorder="1" applyAlignment="1">
      <alignment horizontal="center"/>
      <protection/>
    </xf>
    <xf numFmtId="0" fontId="12" fillId="0" borderId="30" xfId="19" applyFont="1" applyFill="1" applyBorder="1" applyAlignment="1">
      <alignment horizontal="center"/>
      <protection/>
    </xf>
    <xf numFmtId="164" fontId="2" fillId="0" borderId="53" xfId="19" applyNumberFormat="1" applyFont="1" applyFill="1" applyBorder="1" applyAlignment="1">
      <alignment horizontal="center"/>
      <protection/>
    </xf>
    <xf numFmtId="164" fontId="9" fillId="0" borderId="9" xfId="18" applyNumberFormat="1" applyFont="1" applyFill="1" applyBorder="1" applyAlignment="1">
      <alignment horizontal="center"/>
      <protection/>
    </xf>
    <xf numFmtId="164" fontId="9" fillId="0" borderId="40" xfId="18" applyNumberFormat="1" applyFont="1" applyFill="1" applyBorder="1" applyAlignment="1">
      <alignment horizontal="center"/>
      <protection/>
    </xf>
    <xf numFmtId="0" fontId="9" fillId="0" borderId="19" xfId="19" applyFont="1" applyFill="1" applyBorder="1" applyAlignment="1">
      <alignment horizontal="center"/>
      <protection/>
    </xf>
    <xf numFmtId="164" fontId="16" fillId="0" borderId="4" xfId="19" applyNumberFormat="1" applyFont="1" applyFill="1" applyBorder="1" applyAlignment="1">
      <alignment horizontal="center"/>
      <protection/>
    </xf>
    <xf numFmtId="164" fontId="9" fillId="0" borderId="9" xfId="19" applyNumberFormat="1" applyFont="1" applyFill="1" applyBorder="1" applyAlignment="1">
      <alignment horizontal="center"/>
      <protection/>
    </xf>
    <xf numFmtId="164" fontId="9" fillId="0" borderId="12" xfId="19" applyNumberFormat="1" applyFont="1" applyFill="1" applyBorder="1" applyAlignment="1">
      <alignment horizontal="center"/>
      <protection/>
    </xf>
    <xf numFmtId="164" fontId="9" fillId="0" borderId="1" xfId="19" applyNumberFormat="1" applyFont="1" applyFill="1" applyBorder="1" applyAlignment="1">
      <alignment horizontal="center"/>
      <protection/>
    </xf>
    <xf numFmtId="0" fontId="10" fillId="0" borderId="20" xfId="19" applyFont="1" applyFill="1" applyBorder="1" applyAlignment="1">
      <alignment horizontal="left"/>
      <protection/>
    </xf>
    <xf numFmtId="49" fontId="10" fillId="0" borderId="24" xfId="19" applyNumberFormat="1" applyFont="1" applyFill="1" applyBorder="1" applyAlignment="1">
      <alignment horizontal="center"/>
      <protection/>
    </xf>
    <xf numFmtId="164" fontId="12" fillId="0" borderId="54" xfId="19" applyNumberFormat="1" applyFont="1" applyFill="1" applyBorder="1" applyAlignment="1">
      <alignment horizontal="center"/>
      <protection/>
    </xf>
    <xf numFmtId="49" fontId="10" fillId="0" borderId="27" xfId="19" applyNumberFormat="1" applyFont="1" applyFill="1" applyBorder="1" applyAlignment="1">
      <alignment horizontal="center"/>
      <protection/>
    </xf>
    <xf numFmtId="0" fontId="11" fillId="0" borderId="24" xfId="19" applyFont="1" applyFill="1" applyBorder="1" applyAlignment="1">
      <alignment horizontal="center" wrapText="1"/>
      <protection/>
    </xf>
    <xf numFmtId="49" fontId="11" fillId="0" borderId="9" xfId="19" applyNumberFormat="1" applyFont="1" applyFill="1" applyBorder="1" applyAlignment="1">
      <alignment horizontal="center"/>
      <protection/>
    </xf>
    <xf numFmtId="164" fontId="2" fillId="0" borderId="9" xfId="19" applyNumberFormat="1" applyFont="1" applyFill="1" applyBorder="1" applyAlignment="1">
      <alignment horizontal="center"/>
      <protection/>
    </xf>
    <xf numFmtId="164" fontId="2" fillId="0" borderId="48" xfId="19" applyNumberFormat="1" applyFont="1" applyFill="1" applyBorder="1" applyAlignment="1">
      <alignment horizontal="center"/>
      <protection/>
    </xf>
    <xf numFmtId="164" fontId="2" fillId="0" borderId="30" xfId="19" applyNumberFormat="1" applyFont="1" applyFill="1" applyBorder="1" applyAlignment="1">
      <alignment horizontal="center"/>
      <protection/>
    </xf>
    <xf numFmtId="164" fontId="2" fillId="0" borderId="22" xfId="19" applyNumberFormat="1" applyFont="1" applyFill="1" applyBorder="1" applyAlignment="1">
      <alignment horizontal="center"/>
      <protection/>
    </xf>
    <xf numFmtId="164" fontId="2" fillId="0" borderId="10" xfId="19" applyNumberFormat="1" applyFont="1" applyFill="1" applyBorder="1" applyAlignment="1">
      <alignment horizontal="center"/>
      <protection/>
    </xf>
    <xf numFmtId="49" fontId="11" fillId="0" borderId="4" xfId="19" applyNumberFormat="1" applyFont="1" applyFill="1" applyBorder="1" applyAlignment="1">
      <alignment horizontal="center"/>
      <protection/>
    </xf>
    <xf numFmtId="164" fontId="12" fillId="0" borderId="4" xfId="19" applyNumberFormat="1" applyFont="1" applyFill="1" applyBorder="1" applyAlignment="1">
      <alignment horizontal="center"/>
      <protection/>
    </xf>
    <xf numFmtId="0" fontId="22" fillId="0" borderId="26" xfId="19" applyFont="1" applyFill="1" applyBorder="1">
      <alignment/>
      <protection/>
    </xf>
    <xf numFmtId="49" fontId="10" fillId="0" borderId="26" xfId="0" applyNumberFormat="1" applyFont="1" applyFill="1" applyBorder="1" applyAlignment="1">
      <alignment horizontal="left" vertical="center" wrapText="1"/>
    </xf>
    <xf numFmtId="49" fontId="3" fillId="0" borderId="5" xfId="18" applyNumberFormat="1" applyFont="1" applyFill="1" applyBorder="1" applyAlignment="1">
      <alignment horizontal="center" vertical="center" wrapText="1"/>
      <protection/>
    </xf>
    <xf numFmtId="164" fontId="2" fillId="0" borderId="6" xfId="19" applyNumberFormat="1" applyFont="1" applyFill="1" applyBorder="1" applyAlignment="1">
      <alignment horizontal="center"/>
      <protection/>
    </xf>
    <xf numFmtId="164" fontId="9" fillId="0" borderId="18" xfId="19" applyNumberFormat="1" applyFont="1" applyFill="1" applyBorder="1" applyAlignment="1">
      <alignment horizontal="center"/>
      <protection/>
    </xf>
    <xf numFmtId="164" fontId="9" fillId="0" borderId="4" xfId="19" applyNumberFormat="1" applyFont="1" applyFill="1" applyBorder="1" applyAlignment="1">
      <alignment horizontal="center"/>
      <protection/>
    </xf>
    <xf numFmtId="1" fontId="16" fillId="0" borderId="2" xfId="18" applyNumberFormat="1" applyFont="1" applyFill="1" applyBorder="1" applyAlignment="1">
      <alignment horizontal="center" vertical="center" wrapText="1"/>
      <protection/>
    </xf>
    <xf numFmtId="49" fontId="3" fillId="0" borderId="33" xfId="18" applyNumberFormat="1" applyFont="1" applyFill="1" applyBorder="1" applyAlignment="1">
      <alignment horizontal="center" vertical="center" wrapText="1"/>
      <protection/>
    </xf>
    <xf numFmtId="0" fontId="9" fillId="0" borderId="0" xfId="19" applyFont="1" applyFill="1" applyBorder="1" applyAlignment="1">
      <alignment horizontal="center"/>
      <protection/>
    </xf>
    <xf numFmtId="164" fontId="16" fillId="0" borderId="5" xfId="19" applyNumberFormat="1" applyFont="1" applyFill="1" applyBorder="1" applyAlignment="1">
      <alignment horizontal="center"/>
      <protection/>
    </xf>
    <xf numFmtId="164" fontId="9" fillId="0" borderId="2" xfId="19" applyNumberFormat="1" applyFont="1" applyFill="1" applyBorder="1" applyAlignment="1">
      <alignment horizontal="center"/>
      <protection/>
    </xf>
    <xf numFmtId="164" fontId="9" fillId="0" borderId="44" xfId="19" applyNumberFormat="1" applyFont="1" applyFill="1" applyBorder="1" applyAlignment="1">
      <alignment horizontal="center"/>
      <protection/>
    </xf>
    <xf numFmtId="1" fontId="19" fillId="0" borderId="4" xfId="18" applyNumberFormat="1" applyFont="1" applyFill="1" applyBorder="1" applyAlignment="1">
      <alignment horizontal="center" vertical="center"/>
      <protection/>
    </xf>
    <xf numFmtId="1" fontId="16" fillId="0" borderId="19" xfId="18" applyNumberFormat="1" applyFont="1" applyFill="1" applyBorder="1" applyAlignment="1">
      <alignment horizontal="center" vertical="center" wrapText="1"/>
      <protection/>
    </xf>
    <xf numFmtId="49" fontId="3" fillId="0" borderId="4" xfId="18" applyNumberFormat="1" applyFont="1" applyFill="1" applyBorder="1" applyAlignment="1">
      <alignment horizontal="center" vertical="center" wrapText="1"/>
      <protection/>
    </xf>
    <xf numFmtId="164" fontId="9" fillId="0" borderId="40" xfId="19" applyNumberFormat="1" applyFont="1" applyFill="1" applyBorder="1" applyAlignment="1">
      <alignment horizontal="center"/>
      <protection/>
    </xf>
    <xf numFmtId="164" fontId="9" fillId="0" borderId="19" xfId="0" applyNumberFormat="1" applyFont="1" applyFill="1" applyBorder="1" applyAlignment="1">
      <alignment horizontal="center"/>
    </xf>
    <xf numFmtId="4" fontId="9" fillId="0" borderId="10" xfId="19" applyNumberFormat="1" applyFont="1" applyFill="1" applyBorder="1" applyAlignment="1">
      <alignment horizontal="center"/>
      <protection/>
    </xf>
    <xf numFmtId="4" fontId="2" fillId="0" borderId="4" xfId="19" applyNumberFormat="1" applyFont="1" applyFill="1" applyBorder="1" applyAlignment="1">
      <alignment horizontal="center"/>
      <protection/>
    </xf>
    <xf numFmtId="4" fontId="16" fillId="0" borderId="4" xfId="19" applyNumberFormat="1" applyFont="1" applyFill="1" applyBorder="1" applyAlignment="1">
      <alignment horizontal="center"/>
      <protection/>
    </xf>
    <xf numFmtId="4" fontId="16" fillId="0" borderId="5" xfId="18" applyNumberFormat="1" applyFont="1" applyFill="1" applyBorder="1" applyAlignment="1">
      <alignment horizontal="center"/>
      <protection/>
    </xf>
    <xf numFmtId="2" fontId="16" fillId="0" borderId="5" xfId="19" applyNumberFormat="1" applyFont="1" applyFill="1" applyBorder="1" applyAlignment="1">
      <alignment horizontal="center"/>
      <protection/>
    </xf>
    <xf numFmtId="2" fontId="16" fillId="0" borderId="55" xfId="0" applyNumberFormat="1" applyFont="1" applyFill="1" applyBorder="1" applyAlignment="1">
      <alignment horizontal="center" wrapText="1"/>
    </xf>
    <xf numFmtId="2" fontId="9" fillId="0" borderId="14" xfId="0" applyNumberFormat="1" applyFont="1" applyFill="1" applyBorder="1" applyAlignment="1">
      <alignment horizontal="center" wrapText="1"/>
    </xf>
    <xf numFmtId="2" fontId="9" fillId="0" borderId="10" xfId="19" applyNumberFormat="1" applyFont="1" applyFill="1" applyBorder="1" applyAlignment="1">
      <alignment horizontal="center"/>
      <protection/>
    </xf>
    <xf numFmtId="4" fontId="9" fillId="0" borderId="9" xfId="19" applyNumberFormat="1" applyFont="1" applyFill="1" applyBorder="1" applyAlignment="1">
      <alignment horizontal="center"/>
      <protection/>
    </xf>
    <xf numFmtId="4" fontId="16" fillId="0" borderId="4" xfId="18" applyNumberFormat="1" applyFont="1" applyFill="1" applyBorder="1" applyAlignment="1">
      <alignment horizontal="center"/>
      <protection/>
    </xf>
    <xf numFmtId="4" fontId="9" fillId="0" borderId="12" xfId="19" applyNumberFormat="1" applyFont="1" applyFill="1" applyBorder="1" applyAlignment="1">
      <alignment horizontal="center"/>
      <protection/>
    </xf>
    <xf numFmtId="2" fontId="9" fillId="0" borderId="16" xfId="19" applyNumberFormat="1" applyFont="1" applyFill="1" applyBorder="1" applyAlignment="1">
      <alignment horizontal="center"/>
      <protection/>
    </xf>
    <xf numFmtId="2" fontId="9" fillId="0" borderId="29" xfId="19" applyNumberFormat="1" applyFont="1" applyFill="1" applyBorder="1" applyAlignment="1">
      <alignment horizontal="center"/>
      <protection/>
    </xf>
    <xf numFmtId="0" fontId="21" fillId="0" borderId="0" xfId="0" applyFont="1" applyAlignment="1">
      <alignment horizontal="left" vertical="top" wrapText="1"/>
    </xf>
    <xf numFmtId="0" fontId="14" fillId="0" borderId="0" xfId="19" applyFont="1" applyFill="1" applyAlignment="1">
      <alignment horizontal="left" vertical="top" wrapText="1"/>
      <protection/>
    </xf>
    <xf numFmtId="0" fontId="14" fillId="0" borderId="55" xfId="19" applyFont="1" applyFill="1" applyBorder="1" applyAlignment="1">
      <alignment horizontal="center" vertical="center" wrapText="1"/>
      <protection/>
    </xf>
    <xf numFmtId="0" fontId="14" fillId="0" borderId="1" xfId="19" applyFont="1" applyFill="1" applyBorder="1" applyAlignment="1">
      <alignment horizontal="center" vertical="center" wrapText="1"/>
      <protection/>
    </xf>
    <xf numFmtId="0" fontId="2" fillId="0" borderId="56" xfId="19" applyFont="1" applyFill="1" applyBorder="1" applyAlignment="1">
      <alignment horizontal="center" vertical="center"/>
      <protection/>
    </xf>
    <xf numFmtId="0" fontId="2" fillId="0" borderId="57" xfId="19" applyFont="1" applyFill="1" applyBorder="1" applyAlignment="1">
      <alignment horizontal="center" vertical="center"/>
      <protection/>
    </xf>
    <xf numFmtId="0" fontId="13" fillId="0" borderId="0" xfId="19" applyFont="1" applyFill="1" applyAlignment="1">
      <alignment horizontal="center"/>
      <protection/>
    </xf>
    <xf numFmtId="1" fontId="18" fillId="0" borderId="27" xfId="18" applyNumberFormat="1" applyFont="1" applyFill="1" applyBorder="1" applyAlignment="1">
      <alignment horizontal="center" vertical="center"/>
      <protection/>
    </xf>
    <xf numFmtId="1" fontId="18" fillId="0" borderId="47" xfId="18" applyNumberFormat="1" applyFont="1" applyFill="1" applyBorder="1" applyAlignment="1">
      <alignment horizontal="center" vertical="center"/>
      <protection/>
    </xf>
    <xf numFmtId="1" fontId="19" fillId="0" borderId="27" xfId="18" applyNumberFormat="1" applyFont="1" applyFill="1" applyBorder="1" applyAlignment="1">
      <alignment horizontal="center" vertical="center"/>
      <protection/>
    </xf>
    <xf numFmtId="1" fontId="19" fillId="0" borderId="47" xfId="18" applyNumberFormat="1" applyFont="1" applyFill="1" applyBorder="1" applyAlignment="1">
      <alignment horizontal="center" vertical="center"/>
      <protection/>
    </xf>
    <xf numFmtId="1" fontId="19" fillId="0" borderId="53" xfId="18" applyNumberFormat="1" applyFont="1" applyFill="1" applyBorder="1" applyAlignment="1">
      <alignment horizontal="center" vertical="center"/>
      <protection/>
    </xf>
  </cellXfs>
  <cellStyles count="10">
    <cellStyle name="Normal" xfId="0"/>
    <cellStyle name="Hyperlink" xfId="15"/>
    <cellStyle name="Currency" xfId="16"/>
    <cellStyle name="Currency [0]" xfId="17"/>
    <cellStyle name="Обычный_Б1итогОтчетРезультат" xfId="18"/>
    <cellStyle name="Обычный_Б1Итог-Р-итог" xfId="19"/>
    <cellStyle name="Followed Hyperlink"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tabSelected="1" workbookViewId="0" topLeftCell="E1">
      <pane ySplit="7" topLeftCell="BM8" activePane="bottomLeft" state="frozen"/>
      <selection pane="topLeft" activeCell="A1" sqref="A1"/>
      <selection pane="bottomLeft" activeCell="M25" sqref="M25"/>
    </sheetView>
  </sheetViews>
  <sheetFormatPr defaultColWidth="9.00390625" defaultRowHeight="12.75"/>
  <cols>
    <col min="1" max="1" width="59.625" style="11" customWidth="1"/>
    <col min="2" max="2" width="11.75390625" style="12" customWidth="1"/>
    <col min="3" max="3" width="19.125" style="13" customWidth="1"/>
    <col min="4" max="4" width="16.00390625" style="13" customWidth="1"/>
    <col min="5" max="5" width="17.375" style="14" customWidth="1"/>
    <col min="6" max="6" width="15.125" style="13" customWidth="1"/>
    <col min="7" max="7" width="13.125" style="13" customWidth="1"/>
    <col min="8" max="8" width="16.00390625" style="13" customWidth="1"/>
    <col min="9" max="9" width="17.375" style="14" customWidth="1"/>
    <col min="10" max="10" width="15.25390625" style="13" customWidth="1"/>
    <col min="11" max="11" width="12.375" style="13" customWidth="1"/>
    <col min="12" max="12" width="17.00390625" style="14" customWidth="1"/>
    <col min="13" max="13" width="10.00390625" style="13" bestFit="1" customWidth="1"/>
    <col min="14" max="16384" width="9.125" style="13" customWidth="1"/>
  </cols>
  <sheetData>
    <row r="1" spans="12:17" ht="15">
      <c r="L1" s="15" t="s">
        <v>37</v>
      </c>
      <c r="M1" s="16"/>
      <c r="N1" s="16"/>
      <c r="O1" s="16"/>
      <c r="P1" s="16"/>
      <c r="Q1" s="17"/>
    </row>
    <row r="2" spans="1:12" ht="20.25">
      <c r="A2" s="182" t="s">
        <v>15</v>
      </c>
      <c r="B2" s="182"/>
      <c r="C2" s="182"/>
      <c r="D2" s="182"/>
      <c r="E2" s="182"/>
      <c r="F2" s="182"/>
      <c r="G2" s="182"/>
      <c r="H2" s="182"/>
      <c r="I2" s="182"/>
      <c r="J2" s="182"/>
      <c r="K2" s="182"/>
      <c r="L2" s="182"/>
    </row>
    <row r="3" spans="1:12" ht="20.25">
      <c r="A3" s="182" t="s">
        <v>57</v>
      </c>
      <c r="B3" s="182"/>
      <c r="C3" s="182"/>
      <c r="D3" s="182"/>
      <c r="E3" s="182"/>
      <c r="F3" s="182"/>
      <c r="G3" s="182"/>
      <c r="H3" s="182"/>
      <c r="I3" s="182"/>
      <c r="J3" s="182"/>
      <c r="K3" s="182"/>
      <c r="L3" s="182"/>
    </row>
    <row r="4" spans="1:12" ht="18" customHeight="1" thickBot="1">
      <c r="A4" s="18"/>
      <c r="B4" s="19"/>
      <c r="C4" s="18"/>
      <c r="D4" s="18"/>
      <c r="E4" s="18"/>
      <c r="F4" s="18"/>
      <c r="G4" s="18"/>
      <c r="H4" s="18"/>
      <c r="I4" s="18"/>
      <c r="J4" s="20"/>
      <c r="K4" s="20"/>
      <c r="L4" s="21" t="s">
        <v>26</v>
      </c>
    </row>
    <row r="5" spans="1:12" s="22" customFormat="1" ht="19.5" customHeight="1" thickBot="1">
      <c r="A5" s="178" t="s">
        <v>55</v>
      </c>
      <c r="B5" s="180" t="s">
        <v>1</v>
      </c>
      <c r="C5" s="103" t="s">
        <v>54</v>
      </c>
      <c r="D5" s="183" t="s">
        <v>27</v>
      </c>
      <c r="E5" s="184"/>
      <c r="F5" s="184"/>
      <c r="G5" s="184"/>
      <c r="H5" s="185" t="s">
        <v>38</v>
      </c>
      <c r="I5" s="186"/>
      <c r="J5" s="186"/>
      <c r="K5" s="187"/>
      <c r="L5" s="158" t="s">
        <v>53</v>
      </c>
    </row>
    <row r="6" spans="1:12" ht="90" customHeight="1" thickBot="1">
      <c r="A6" s="179"/>
      <c r="B6" s="181"/>
      <c r="C6" s="1" t="s">
        <v>58</v>
      </c>
      <c r="D6" s="1" t="s">
        <v>60</v>
      </c>
      <c r="E6" s="23" t="s">
        <v>14</v>
      </c>
      <c r="F6" s="7" t="s">
        <v>32</v>
      </c>
      <c r="G6" s="85" t="s">
        <v>33</v>
      </c>
      <c r="H6" s="1" t="s">
        <v>59</v>
      </c>
      <c r="I6" s="152" t="s">
        <v>14</v>
      </c>
      <c r="J6" s="2" t="s">
        <v>32</v>
      </c>
      <c r="K6" s="3" t="s">
        <v>33</v>
      </c>
      <c r="L6" s="159" t="s">
        <v>14</v>
      </c>
    </row>
    <row r="7" spans="1:12" s="26" customFormat="1" ht="14.25" customHeight="1" thickBot="1">
      <c r="A7" s="24">
        <v>1</v>
      </c>
      <c r="B7" s="25">
        <v>2</v>
      </c>
      <c r="C7" s="4">
        <v>3</v>
      </c>
      <c r="D7" s="8">
        <v>4</v>
      </c>
      <c r="E7" s="148">
        <v>5</v>
      </c>
      <c r="F7" s="5" t="s">
        <v>28</v>
      </c>
      <c r="G7" s="6" t="s">
        <v>29</v>
      </c>
      <c r="H7" s="4">
        <v>8</v>
      </c>
      <c r="I7" s="153">
        <v>9</v>
      </c>
      <c r="J7" s="5" t="s">
        <v>30</v>
      </c>
      <c r="K7" s="9" t="s">
        <v>31</v>
      </c>
      <c r="L7" s="160">
        <v>12</v>
      </c>
    </row>
    <row r="8" spans="1:12" ht="15.75" customHeight="1">
      <c r="A8" s="59" t="s">
        <v>2</v>
      </c>
      <c r="B8" s="134" t="s">
        <v>17</v>
      </c>
      <c r="C8" s="94">
        <v>4795.44</v>
      </c>
      <c r="D8" s="28">
        <v>5265.9</v>
      </c>
      <c r="E8" s="163">
        <v>5459.74</v>
      </c>
      <c r="F8" s="75">
        <f>E8-D8</f>
        <v>193.84000000000015</v>
      </c>
      <c r="G8" s="86">
        <f>E8/D8*100</f>
        <v>103.68104217702576</v>
      </c>
      <c r="H8" s="28">
        <v>5792.6</v>
      </c>
      <c r="I8" s="28">
        <v>5387.6</v>
      </c>
      <c r="J8" s="29">
        <f>I8-H8</f>
        <v>-405</v>
      </c>
      <c r="K8" s="30">
        <f>I8/H8*100</f>
        <v>93.00832096122639</v>
      </c>
      <c r="L8" s="130">
        <v>5651.6</v>
      </c>
    </row>
    <row r="9" spans="1:12" ht="15.75" customHeight="1">
      <c r="A9" s="60" t="s">
        <v>39</v>
      </c>
      <c r="B9" s="91" t="s">
        <v>40</v>
      </c>
      <c r="C9" s="93">
        <v>195.1</v>
      </c>
      <c r="D9" s="33">
        <v>0</v>
      </c>
      <c r="E9" s="33">
        <v>200</v>
      </c>
      <c r="F9" s="75">
        <f>E9-D9</f>
        <v>200</v>
      </c>
      <c r="G9" s="86">
        <v>0</v>
      </c>
      <c r="H9" s="33">
        <v>0</v>
      </c>
      <c r="I9" s="33">
        <v>220</v>
      </c>
      <c r="J9" s="29">
        <f>I9-H9</f>
        <v>220</v>
      </c>
      <c r="K9" s="30">
        <v>0</v>
      </c>
      <c r="L9" s="130">
        <v>242</v>
      </c>
    </row>
    <row r="10" spans="1:12" ht="18" customHeight="1">
      <c r="A10" s="60" t="s">
        <v>3</v>
      </c>
      <c r="B10" s="91" t="s">
        <v>18</v>
      </c>
      <c r="C10" s="93">
        <v>233.8</v>
      </c>
      <c r="D10" s="33">
        <v>176</v>
      </c>
      <c r="E10" s="33">
        <v>353</v>
      </c>
      <c r="F10" s="76">
        <f aca="true" t="shared" si="0" ref="F10:F22">E10-D10</f>
        <v>177</v>
      </c>
      <c r="G10" s="84">
        <f aca="true" t="shared" si="1" ref="G10:G23">E10/D10*100</f>
        <v>200.56818181818184</v>
      </c>
      <c r="H10" s="33">
        <v>193.6</v>
      </c>
      <c r="I10" s="28">
        <v>54</v>
      </c>
      <c r="J10" s="34">
        <f aca="true" t="shared" si="2" ref="J10:J31">I10-H10</f>
        <v>-139.6</v>
      </c>
      <c r="K10" s="35">
        <f aca="true" t="shared" si="3" ref="K10:K31">I10/H10*100</f>
        <v>27.892561983471076</v>
      </c>
      <c r="L10" s="130">
        <v>68.4</v>
      </c>
    </row>
    <row r="11" spans="1:12" ht="15.75" customHeight="1">
      <c r="A11" s="60" t="s">
        <v>4</v>
      </c>
      <c r="B11" s="91" t="s">
        <v>19</v>
      </c>
      <c r="C11" s="93">
        <v>5600.5</v>
      </c>
      <c r="D11" s="33">
        <v>41.8</v>
      </c>
      <c r="E11" s="33">
        <v>1735</v>
      </c>
      <c r="F11" s="76">
        <f t="shared" si="0"/>
        <v>1693.2</v>
      </c>
      <c r="G11" s="84">
        <f t="shared" si="1"/>
        <v>4150.717703349283</v>
      </c>
      <c r="H11" s="33">
        <v>46</v>
      </c>
      <c r="I11" s="28">
        <v>1085</v>
      </c>
      <c r="J11" s="34">
        <f t="shared" si="2"/>
        <v>1039</v>
      </c>
      <c r="K11" s="35">
        <f t="shared" si="3"/>
        <v>2358.695652173913</v>
      </c>
      <c r="L11" s="130">
        <v>1105</v>
      </c>
    </row>
    <row r="12" spans="1:12" ht="15.75" customHeight="1">
      <c r="A12" s="60" t="s">
        <v>5</v>
      </c>
      <c r="B12" s="91" t="s">
        <v>20</v>
      </c>
      <c r="C12" s="93">
        <v>27985.36</v>
      </c>
      <c r="D12" s="33">
        <v>12008.6</v>
      </c>
      <c r="E12" s="33">
        <v>4241.6</v>
      </c>
      <c r="F12" s="76">
        <f t="shared" si="0"/>
        <v>-7767</v>
      </c>
      <c r="G12" s="84">
        <f t="shared" si="1"/>
        <v>35.32135303032827</v>
      </c>
      <c r="H12" s="33">
        <v>11017.3</v>
      </c>
      <c r="I12" s="163">
        <v>877.59</v>
      </c>
      <c r="J12" s="34">
        <f t="shared" si="2"/>
        <v>-10139.71</v>
      </c>
      <c r="K12" s="35">
        <f t="shared" si="3"/>
        <v>7.965563250524177</v>
      </c>
      <c r="L12" s="171">
        <v>987.24</v>
      </c>
    </row>
    <row r="13" spans="1:12" ht="15.75" customHeight="1">
      <c r="A13" s="60" t="s">
        <v>6</v>
      </c>
      <c r="B13" s="91" t="s">
        <v>21</v>
      </c>
      <c r="C13" s="93">
        <v>0</v>
      </c>
      <c r="D13" s="33">
        <v>0</v>
      </c>
      <c r="E13" s="33">
        <v>0</v>
      </c>
      <c r="F13" s="76">
        <f t="shared" si="0"/>
        <v>0</v>
      </c>
      <c r="G13" s="84">
        <v>0</v>
      </c>
      <c r="H13" s="33">
        <v>0</v>
      </c>
      <c r="I13" s="28">
        <v>0</v>
      </c>
      <c r="J13" s="34">
        <f t="shared" si="2"/>
        <v>0</v>
      </c>
      <c r="K13" s="35">
        <v>0</v>
      </c>
      <c r="L13" s="130">
        <v>0</v>
      </c>
    </row>
    <row r="14" spans="1:12" ht="15.75" customHeight="1">
      <c r="A14" s="60" t="s">
        <v>7</v>
      </c>
      <c r="B14" s="91" t="s">
        <v>22</v>
      </c>
      <c r="C14" s="93">
        <v>0</v>
      </c>
      <c r="D14" s="33">
        <v>0</v>
      </c>
      <c r="E14" s="33">
        <v>0</v>
      </c>
      <c r="F14" s="76">
        <f t="shared" si="0"/>
        <v>0</v>
      </c>
      <c r="G14" s="84">
        <v>0</v>
      </c>
      <c r="H14" s="33">
        <v>0</v>
      </c>
      <c r="I14" s="28">
        <v>0</v>
      </c>
      <c r="J14" s="34">
        <f t="shared" si="2"/>
        <v>0</v>
      </c>
      <c r="K14" s="35">
        <v>0</v>
      </c>
      <c r="L14" s="130">
        <v>0</v>
      </c>
    </row>
    <row r="15" spans="1:12" ht="15.75">
      <c r="A15" s="60" t="s">
        <v>49</v>
      </c>
      <c r="B15" s="91" t="s">
        <v>23</v>
      </c>
      <c r="C15" s="93">
        <v>6669.3</v>
      </c>
      <c r="D15" s="33">
        <v>6398.8</v>
      </c>
      <c r="E15" s="33">
        <v>6758.8</v>
      </c>
      <c r="F15" s="76">
        <f t="shared" si="0"/>
        <v>360</v>
      </c>
      <c r="G15" s="84">
        <f t="shared" si="1"/>
        <v>105.626054885291</v>
      </c>
      <c r="H15" s="33">
        <v>6620</v>
      </c>
      <c r="I15" s="28">
        <v>3793.9</v>
      </c>
      <c r="J15" s="34">
        <f t="shared" si="2"/>
        <v>-2826.1</v>
      </c>
      <c r="K15" s="35">
        <f t="shared" si="3"/>
        <v>57.309667673716014</v>
      </c>
      <c r="L15" s="130">
        <v>3485.2</v>
      </c>
    </row>
    <row r="16" spans="1:12" ht="15.75">
      <c r="A16" s="60" t="s">
        <v>41</v>
      </c>
      <c r="B16" s="91" t="s">
        <v>24</v>
      </c>
      <c r="C16" s="93">
        <v>0</v>
      </c>
      <c r="D16" s="33">
        <v>0</v>
      </c>
      <c r="E16" s="33">
        <v>0</v>
      </c>
      <c r="F16" s="76">
        <f t="shared" si="0"/>
        <v>0</v>
      </c>
      <c r="G16" s="84">
        <v>0</v>
      </c>
      <c r="H16" s="33">
        <v>0</v>
      </c>
      <c r="I16" s="28">
        <v>0</v>
      </c>
      <c r="J16" s="34">
        <f t="shared" si="2"/>
        <v>0</v>
      </c>
      <c r="K16" s="35">
        <v>0</v>
      </c>
      <c r="L16" s="130">
        <v>0</v>
      </c>
    </row>
    <row r="17" spans="1:13" ht="15.75">
      <c r="A17" s="60" t="s">
        <v>8</v>
      </c>
      <c r="B17" s="91">
        <v>1000</v>
      </c>
      <c r="C17" s="93">
        <v>290</v>
      </c>
      <c r="D17" s="33">
        <v>308</v>
      </c>
      <c r="E17" s="33">
        <v>80</v>
      </c>
      <c r="F17" s="76">
        <f t="shared" si="0"/>
        <v>-228</v>
      </c>
      <c r="G17" s="84">
        <f t="shared" si="1"/>
        <v>25.97402597402597</v>
      </c>
      <c r="H17" s="33">
        <v>338.8</v>
      </c>
      <c r="I17" s="28">
        <v>84</v>
      </c>
      <c r="J17" s="34">
        <f t="shared" si="2"/>
        <v>-254.8</v>
      </c>
      <c r="K17" s="35">
        <f t="shared" si="3"/>
        <v>24.793388429752063</v>
      </c>
      <c r="L17" s="130">
        <v>88.2</v>
      </c>
      <c r="M17" s="36"/>
    </row>
    <row r="18" spans="1:12" ht="15.75">
      <c r="A18" s="60" t="s">
        <v>42</v>
      </c>
      <c r="B18" s="91">
        <v>1100</v>
      </c>
      <c r="C18" s="93">
        <v>0</v>
      </c>
      <c r="D18" s="33">
        <v>0</v>
      </c>
      <c r="E18" s="33">
        <v>0</v>
      </c>
      <c r="F18" s="76">
        <f t="shared" si="0"/>
        <v>0</v>
      </c>
      <c r="G18" s="84">
        <v>0</v>
      </c>
      <c r="H18" s="33">
        <v>0</v>
      </c>
      <c r="I18" s="28">
        <v>0</v>
      </c>
      <c r="J18" s="34">
        <f t="shared" si="2"/>
        <v>0</v>
      </c>
      <c r="K18" s="35">
        <v>0</v>
      </c>
      <c r="L18" s="130">
        <v>0</v>
      </c>
    </row>
    <row r="19" spans="1:12" ht="16.5" thickBot="1">
      <c r="A19" s="61" t="s">
        <v>46</v>
      </c>
      <c r="B19" s="92" t="s">
        <v>43</v>
      </c>
      <c r="C19" s="104">
        <v>0</v>
      </c>
      <c r="D19" s="37">
        <v>0</v>
      </c>
      <c r="E19" s="37">
        <v>0</v>
      </c>
      <c r="F19" s="77">
        <f t="shared" si="0"/>
        <v>0</v>
      </c>
      <c r="G19" s="87">
        <v>0</v>
      </c>
      <c r="H19" s="37">
        <v>0</v>
      </c>
      <c r="I19" s="150">
        <v>0</v>
      </c>
      <c r="J19" s="38">
        <f t="shared" si="2"/>
        <v>0</v>
      </c>
      <c r="K19" s="39">
        <v>0</v>
      </c>
      <c r="L19" s="130">
        <v>0</v>
      </c>
    </row>
    <row r="20" spans="1:12" ht="16.5" thickBot="1">
      <c r="A20" s="65" t="s">
        <v>51</v>
      </c>
      <c r="B20" s="136"/>
      <c r="C20" s="10">
        <f>C14+C15+C16+C17+C18+C19</f>
        <v>6959.3</v>
      </c>
      <c r="D20" s="10">
        <f>D14+D15+D16+D17+D18+D19</f>
        <v>6706.8</v>
      </c>
      <c r="E20" s="10">
        <f>E14+E15+E16+E17+E18+E19</f>
        <v>6838.8</v>
      </c>
      <c r="F20" s="125">
        <f>F14+F15+F16+F17+F18+F19</f>
        <v>132</v>
      </c>
      <c r="G20" s="88">
        <f t="shared" si="1"/>
        <v>101.96815172660583</v>
      </c>
      <c r="H20" s="149">
        <f>H14+H15+H16+H17+H18+H19</f>
        <v>6958.8</v>
      </c>
      <c r="I20" s="151">
        <f>I14+I15+I16+I17+I18+I19</f>
        <v>3877.9</v>
      </c>
      <c r="J20" s="40">
        <f>J14+J15+J16+J17+J18+J19</f>
        <v>-3080.9</v>
      </c>
      <c r="K20" s="48">
        <f t="shared" si="3"/>
        <v>55.72656205092832</v>
      </c>
      <c r="L20" s="40">
        <f>L14+L15+L16+L17+L18+L19</f>
        <v>3573.3999999999996</v>
      </c>
    </row>
    <row r="21" spans="1:12" ht="15.75" customHeight="1">
      <c r="A21" s="133" t="s">
        <v>47</v>
      </c>
      <c r="B21" s="134" t="s">
        <v>44</v>
      </c>
      <c r="C21" s="94">
        <v>20</v>
      </c>
      <c r="D21" s="28">
        <v>0</v>
      </c>
      <c r="E21" s="28">
        <v>20</v>
      </c>
      <c r="F21" s="123">
        <f t="shared" si="0"/>
        <v>20</v>
      </c>
      <c r="G21" s="89">
        <v>0</v>
      </c>
      <c r="H21" s="28">
        <v>0</v>
      </c>
      <c r="I21" s="28">
        <v>20</v>
      </c>
      <c r="J21" s="45">
        <f t="shared" si="2"/>
        <v>20</v>
      </c>
      <c r="K21" s="135">
        <v>0</v>
      </c>
      <c r="L21" s="130">
        <v>20</v>
      </c>
    </row>
    <row r="22" spans="1:12" s="112" customFormat="1" ht="31.5" customHeight="1" thickBot="1">
      <c r="A22" s="147" t="s">
        <v>48</v>
      </c>
      <c r="B22" s="107" t="s">
        <v>45</v>
      </c>
      <c r="C22" s="104">
        <v>0</v>
      </c>
      <c r="D22" s="110">
        <v>0</v>
      </c>
      <c r="E22" s="37">
        <v>0</v>
      </c>
      <c r="F22" s="122">
        <f t="shared" si="0"/>
        <v>0</v>
      </c>
      <c r="G22" s="109">
        <v>0</v>
      </c>
      <c r="H22" s="110">
        <v>0</v>
      </c>
      <c r="I22" s="28">
        <v>0</v>
      </c>
      <c r="J22" s="108">
        <f t="shared" si="2"/>
        <v>0</v>
      </c>
      <c r="K22" s="111">
        <v>0</v>
      </c>
      <c r="L22" s="130">
        <v>0</v>
      </c>
    </row>
    <row r="23" spans="1:13" s="43" customFormat="1" ht="15.75" customHeight="1" thickBot="1">
      <c r="A23" s="65" t="s">
        <v>9</v>
      </c>
      <c r="B23" s="144"/>
      <c r="C23" s="40">
        <f>SUM(C8:C22)-C20</f>
        <v>45789.5</v>
      </c>
      <c r="D23" s="116">
        <f>SUM(D8:D22)-D20</f>
        <v>24199.1</v>
      </c>
      <c r="E23" s="164">
        <f>SUM(E8:E22)-E20</f>
        <v>18848.14</v>
      </c>
      <c r="F23" s="125">
        <f>SUM(F8:F22)-F20</f>
        <v>-5350.96</v>
      </c>
      <c r="G23" s="88">
        <f t="shared" si="1"/>
        <v>77.88777268576105</v>
      </c>
      <c r="H23" s="40">
        <f>SUM(H8:H22)-H20</f>
        <v>24008.3</v>
      </c>
      <c r="I23" s="164">
        <f>SUM(I8:I22)-I20</f>
        <v>11522.09</v>
      </c>
      <c r="J23" s="40">
        <f>SUM(J8:J22)-J20</f>
        <v>-12486.21</v>
      </c>
      <c r="K23" s="48">
        <f t="shared" si="3"/>
        <v>47.9921110615912</v>
      </c>
      <c r="L23" s="164">
        <f>SUM(L8:L22)-L20</f>
        <v>11647.64</v>
      </c>
      <c r="M23" s="42"/>
    </row>
    <row r="24" spans="1:13" s="43" customFormat="1" ht="15.75" customHeight="1">
      <c r="A24" s="137" t="s">
        <v>52</v>
      </c>
      <c r="B24" s="138"/>
      <c r="C24" s="139">
        <f>C20/C23*100</f>
        <v>15.198462529619237</v>
      </c>
      <c r="D24" s="140">
        <f>D20/D23*100</f>
        <v>27.7150803129042</v>
      </c>
      <c r="E24" s="139">
        <f>E20/E23*100</f>
        <v>36.28368634783061</v>
      </c>
      <c r="F24" s="141"/>
      <c r="G24" s="86"/>
      <c r="H24" s="142">
        <f>H20/H23*100</f>
        <v>28.98497602912326</v>
      </c>
      <c r="I24" s="143">
        <f>I20/I23*100</f>
        <v>33.656220355855574</v>
      </c>
      <c r="J24" s="143"/>
      <c r="K24" s="30"/>
      <c r="L24" s="139">
        <f>L20/L23*100</f>
        <v>30.679176210803217</v>
      </c>
      <c r="M24" s="42"/>
    </row>
    <row r="25" spans="1:12" ht="15.75" customHeight="1">
      <c r="A25" s="62" t="s">
        <v>10</v>
      </c>
      <c r="B25" s="69"/>
      <c r="C25" s="44">
        <v>0</v>
      </c>
      <c r="D25" s="113">
        <v>620</v>
      </c>
      <c r="E25" s="126">
        <v>0</v>
      </c>
      <c r="F25" s="123">
        <f>E25-D25</f>
        <v>-620</v>
      </c>
      <c r="G25" s="86">
        <v>0</v>
      </c>
      <c r="H25" s="90">
        <v>1263</v>
      </c>
      <c r="I25" s="90">
        <v>295.4</v>
      </c>
      <c r="J25" s="29">
        <f t="shared" si="2"/>
        <v>-967.6</v>
      </c>
      <c r="K25" s="30">
        <f t="shared" si="3"/>
        <v>23.388756927949323</v>
      </c>
      <c r="L25" s="126">
        <v>613</v>
      </c>
    </row>
    <row r="26" spans="1:12" ht="18" customHeight="1" thickBot="1">
      <c r="A26" s="95" t="s">
        <v>16</v>
      </c>
      <c r="B26" s="96"/>
      <c r="C26" s="97">
        <v>0</v>
      </c>
      <c r="D26" s="114">
        <v>0</v>
      </c>
      <c r="E26" s="127">
        <f>E25/E27*100</f>
        <v>0</v>
      </c>
      <c r="F26" s="98">
        <v>0</v>
      </c>
      <c r="G26" s="99">
        <v>0</v>
      </c>
      <c r="H26" s="100">
        <v>0</v>
      </c>
      <c r="I26" s="157">
        <v>0</v>
      </c>
      <c r="J26" s="101">
        <v>0</v>
      </c>
      <c r="K26" s="102">
        <v>0</v>
      </c>
      <c r="L26" s="161">
        <v>0</v>
      </c>
    </row>
    <row r="27" spans="1:12" s="43" customFormat="1" ht="21" customHeight="1" thickBot="1">
      <c r="A27" s="63" t="s">
        <v>34</v>
      </c>
      <c r="B27" s="71"/>
      <c r="C27" s="46">
        <f>C23</f>
        <v>45789.5</v>
      </c>
      <c r="D27" s="115">
        <f>D23+D25</f>
        <v>24819.1</v>
      </c>
      <c r="E27" s="164">
        <f>E23+E25</f>
        <v>18848.14</v>
      </c>
      <c r="F27" s="78">
        <f>F23+F25</f>
        <v>-5970.96</v>
      </c>
      <c r="G27" s="88">
        <f>E27/D27*100</f>
        <v>75.94207686821844</v>
      </c>
      <c r="H27" s="47">
        <f>H23+H25</f>
        <v>25271.3</v>
      </c>
      <c r="I27" s="166">
        <f>I23+I25</f>
        <v>11817.49</v>
      </c>
      <c r="J27" s="10">
        <f t="shared" si="2"/>
        <v>-13453.81</v>
      </c>
      <c r="K27" s="48">
        <f t="shared" si="3"/>
        <v>46.76249342139106</v>
      </c>
      <c r="L27" s="172">
        <f>L23+L25</f>
        <v>12260.64</v>
      </c>
    </row>
    <row r="28" spans="1:12" ht="15.75" customHeight="1" thickBot="1">
      <c r="A28" s="64"/>
      <c r="B28" s="72"/>
      <c r="C28" s="49"/>
      <c r="D28" s="51"/>
      <c r="E28" s="128"/>
      <c r="F28" s="51"/>
      <c r="G28" s="89"/>
      <c r="H28" s="50"/>
      <c r="I28" s="154"/>
      <c r="J28" s="52"/>
      <c r="K28" s="53"/>
      <c r="L28" s="128"/>
    </row>
    <row r="29" spans="1:12" s="43" customFormat="1" ht="18" customHeight="1" thickBot="1">
      <c r="A29" s="65" t="s">
        <v>36</v>
      </c>
      <c r="B29" s="71"/>
      <c r="C29" s="40">
        <f>C31+C32+C33</f>
        <v>45789.5</v>
      </c>
      <c r="D29" s="116">
        <f>D31+D32</f>
        <v>24819.100000000002</v>
      </c>
      <c r="E29" s="165">
        <f>E31+E32+E33</f>
        <v>18848.14</v>
      </c>
      <c r="F29" s="78">
        <f>E29-D29</f>
        <v>-5970.960000000003</v>
      </c>
      <c r="G29" s="88">
        <f>E29/D29*100</f>
        <v>75.94207686821842</v>
      </c>
      <c r="H29" s="41">
        <f>H31+H32</f>
        <v>25271.300000000003</v>
      </c>
      <c r="I29" s="167">
        <f>I31+I32</f>
        <v>11817.490000000002</v>
      </c>
      <c r="J29" s="10">
        <f t="shared" si="2"/>
        <v>-13453.810000000001</v>
      </c>
      <c r="K29" s="48">
        <f t="shared" si="3"/>
        <v>46.76249342139106</v>
      </c>
      <c r="L29" s="165">
        <f>L31+L32</f>
        <v>12260.64</v>
      </c>
    </row>
    <row r="30" spans="1:12" ht="15.75">
      <c r="A30" s="66" t="s">
        <v>11</v>
      </c>
      <c r="B30" s="69"/>
      <c r="C30" s="27"/>
      <c r="D30" s="117"/>
      <c r="E30" s="130"/>
      <c r="F30" s="124"/>
      <c r="G30" s="89"/>
      <c r="H30" s="54"/>
      <c r="I30" s="168"/>
      <c r="J30" s="29"/>
      <c r="K30" s="30"/>
      <c r="L30" s="130"/>
    </row>
    <row r="31" spans="1:12" ht="18" customHeight="1">
      <c r="A31" s="67" t="s">
        <v>12</v>
      </c>
      <c r="B31" s="73"/>
      <c r="C31" s="31">
        <v>4111.1</v>
      </c>
      <c r="D31" s="118">
        <v>4522.2</v>
      </c>
      <c r="E31" s="131">
        <v>4028.5</v>
      </c>
      <c r="F31" s="119">
        <f>E31-D31</f>
        <v>-493.6999999999998</v>
      </c>
      <c r="G31" s="84">
        <f>E31/D31*100</f>
        <v>89.08274733536774</v>
      </c>
      <c r="H31" s="118">
        <v>4974.4</v>
      </c>
      <c r="I31" s="169">
        <v>4431.35</v>
      </c>
      <c r="J31" s="76">
        <f t="shared" si="2"/>
        <v>-543.0499999999993</v>
      </c>
      <c r="K31" s="35">
        <f t="shared" si="3"/>
        <v>89.08310550016084</v>
      </c>
      <c r="L31" s="162">
        <v>4874.5</v>
      </c>
    </row>
    <row r="32" spans="1:12" ht="19.5" customHeight="1">
      <c r="A32" s="105" t="s">
        <v>25</v>
      </c>
      <c r="B32" s="73"/>
      <c r="C32" s="31">
        <v>41678.4</v>
      </c>
      <c r="D32" s="119">
        <v>20296.9</v>
      </c>
      <c r="E32" s="131">
        <v>14819.64</v>
      </c>
      <c r="F32" s="76">
        <f>E32-D32</f>
        <v>-5477.260000000002</v>
      </c>
      <c r="G32" s="86">
        <v>0</v>
      </c>
      <c r="H32" s="32">
        <v>20296.9</v>
      </c>
      <c r="I32" s="170">
        <v>7386.14</v>
      </c>
      <c r="J32" s="34">
        <v>0</v>
      </c>
      <c r="K32" s="35">
        <v>0</v>
      </c>
      <c r="L32" s="173">
        <v>7386.14</v>
      </c>
    </row>
    <row r="33" spans="1:12" ht="21" customHeight="1" thickBot="1">
      <c r="A33" s="146" t="s">
        <v>50</v>
      </c>
      <c r="B33" s="70"/>
      <c r="C33" s="106">
        <v>0</v>
      </c>
      <c r="D33" s="120">
        <v>0</v>
      </c>
      <c r="E33" s="106">
        <v>0</v>
      </c>
      <c r="F33" s="76">
        <f>E33-D33</f>
        <v>0</v>
      </c>
      <c r="G33" s="87">
        <v>0</v>
      </c>
      <c r="H33" s="32">
        <v>0</v>
      </c>
      <c r="I33" s="174">
        <v>0</v>
      </c>
      <c r="J33" s="38">
        <v>0</v>
      </c>
      <c r="K33" s="39">
        <v>0</v>
      </c>
      <c r="L33" s="175">
        <v>0</v>
      </c>
    </row>
    <row r="34" spans="1:12" s="43" customFormat="1" ht="18.75" customHeight="1" thickBot="1">
      <c r="A34" s="65" t="s">
        <v>35</v>
      </c>
      <c r="B34" s="71"/>
      <c r="C34" s="40">
        <f>C29-C27</f>
        <v>0</v>
      </c>
      <c r="D34" s="116">
        <f>D29-D27</f>
        <v>0</v>
      </c>
      <c r="E34" s="129">
        <f>E29-E27</f>
        <v>0</v>
      </c>
      <c r="F34" s="125">
        <f>F29-F27</f>
        <v>0</v>
      </c>
      <c r="G34" s="88"/>
      <c r="H34" s="41">
        <f>H29-H27</f>
        <v>0</v>
      </c>
      <c r="I34" s="155">
        <f>I29-I27</f>
        <v>0</v>
      </c>
      <c r="J34" s="10"/>
      <c r="K34" s="48"/>
      <c r="L34" s="129">
        <f>L29-L27</f>
        <v>0</v>
      </c>
    </row>
    <row r="35" spans="1:12" ht="18.75" customHeight="1" thickBot="1">
      <c r="A35" s="68" t="s">
        <v>13</v>
      </c>
      <c r="B35" s="74"/>
      <c r="C35" s="55">
        <f>-C34/C31*100</f>
        <v>0</v>
      </c>
      <c r="D35" s="121">
        <f aca="true" t="shared" si="4" ref="D35:L35">-D34/D31*100</f>
        <v>0</v>
      </c>
      <c r="E35" s="132">
        <f t="shared" si="4"/>
        <v>0</v>
      </c>
      <c r="F35" s="145">
        <v>0</v>
      </c>
      <c r="G35" s="121"/>
      <c r="H35" s="56">
        <f t="shared" si="4"/>
        <v>0</v>
      </c>
      <c r="I35" s="156">
        <f t="shared" si="4"/>
        <v>0</v>
      </c>
      <c r="J35" s="57"/>
      <c r="K35" s="58"/>
      <c r="L35" s="132">
        <f t="shared" si="4"/>
        <v>0</v>
      </c>
    </row>
    <row r="36" ht="12.75" customHeight="1"/>
    <row r="37" spans="1:12" s="79" customFormat="1" ht="72" customHeight="1">
      <c r="A37" s="177" t="s">
        <v>0</v>
      </c>
      <c r="B37" s="177"/>
      <c r="C37" s="177"/>
      <c r="D37" s="177"/>
      <c r="E37" s="177"/>
      <c r="F37" s="177"/>
      <c r="G37" s="177"/>
      <c r="H37" s="177"/>
      <c r="I37" s="177"/>
      <c r="J37" s="177"/>
      <c r="K37" s="177"/>
      <c r="L37" s="177"/>
    </row>
    <row r="38" spans="1:12" s="80" customFormat="1" ht="125.25" customHeight="1">
      <c r="A38" s="176" t="s">
        <v>56</v>
      </c>
      <c r="B38" s="176"/>
      <c r="C38" s="176"/>
      <c r="D38" s="176"/>
      <c r="E38" s="176"/>
      <c r="F38" s="176"/>
      <c r="G38" s="176"/>
      <c r="H38" s="176"/>
      <c r="I38" s="176"/>
      <c r="J38" s="176"/>
      <c r="K38" s="176"/>
      <c r="L38" s="176"/>
    </row>
    <row r="39" spans="1:12" s="79" customFormat="1" ht="15">
      <c r="A39" s="81"/>
      <c r="B39" s="82"/>
      <c r="E39" s="83"/>
      <c r="I39" s="83"/>
      <c r="L39" s="83"/>
    </row>
  </sheetData>
  <mergeCells count="8">
    <mergeCell ref="A2:L2"/>
    <mergeCell ref="A3:L3"/>
    <mergeCell ref="D5:G5"/>
    <mergeCell ref="H5:K5"/>
    <mergeCell ref="A38:L38"/>
    <mergeCell ref="A37:L37"/>
    <mergeCell ref="A5:A6"/>
    <mergeCell ref="B5:B6"/>
  </mergeCells>
  <printOptions/>
  <pageMargins left="0.52" right="0.2" top="0.63" bottom="0.25" header="0.76" footer="0.47"/>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RyabovaT</dc:creator>
  <cp:keywords/>
  <dc:description/>
  <cp:lastModifiedBy>Admin</cp:lastModifiedBy>
  <cp:lastPrinted>2012-11-15T09:32:44Z</cp:lastPrinted>
  <dcterms:created xsi:type="dcterms:W3CDTF">2007-08-29T11:06:29Z</dcterms:created>
  <dcterms:modified xsi:type="dcterms:W3CDTF">2012-11-19T12:02:24Z</dcterms:modified>
  <cp:category/>
  <cp:version/>
  <cp:contentType/>
  <cp:contentStatus/>
</cp:coreProperties>
</file>